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docosfs08ose\SF-OFM\SharedS\ OFM2\DOC - CFS\FY 2021\FY 2021 Finl Stmts\Templates\Q4\"/>
    </mc:Choice>
  </mc:AlternateContent>
  <xr:revisionPtr revIDLastSave="0" documentId="13_ncr:1_{5B145F06-F84E-480C-9489-6207C30D7FFB}" xr6:coauthVersionLast="47" xr6:coauthVersionMax="47" xr10:uidLastSave="{00000000-0000-0000-0000-000000000000}"/>
  <bookViews>
    <workbookView xWindow="-120" yWindow="-120" windowWidth="29040" windowHeight="15840" tabRatio="979" xr2:uid="{00000000-000D-0000-FFFF-FFFF00000000}"/>
  </bookViews>
  <sheets>
    <sheet name="Note 6 - Overall Narrative" sheetId="35" r:id="rId1"/>
    <sheet name="6A -Narrative" sheetId="19" r:id="rId2"/>
    <sheet name="6A-Loan Programs" sheetId="34" r:id="rId3"/>
    <sheet name="6A  Net Assets Summary" sheetId="1" r:id="rId4"/>
    <sheet name="6B - Narrative" sheetId="20" r:id="rId5"/>
    <sheet name="6B_ Direct Loans Prior 92" sheetId="2" r:id="rId6"/>
    <sheet name="6C - Narrative " sheetId="21" r:id="rId7"/>
    <sheet name="6C_DL obl after 91" sheetId="3" r:id="rId8"/>
    <sheet name="6D - Narrative" sheetId="22" r:id="rId9"/>
    <sheet name="6D_Tot Amt DL Disbursed aft 91" sheetId="14" r:id="rId10"/>
    <sheet name="6E - Narrative " sheetId="23" r:id="rId11"/>
    <sheet name="6E_Sub Exp DL af91" sheetId="6" r:id="rId12"/>
    <sheet name="6F - Narrative " sheetId="24" r:id="rId13"/>
    <sheet name="6F_DL Sub Rt by Component" sheetId="12" r:id="rId14"/>
    <sheet name="6G - Narrative" sheetId="25" r:id="rId15"/>
    <sheet name="6G_Schd RecnSubCst AlownDLPst91" sheetId="17" r:id="rId16"/>
    <sheet name="6H - Narrative" sheetId="26" r:id="rId17"/>
    <sheet name="6H_ Dflt Guar L  pr92" sheetId="4" r:id="rId18"/>
    <sheet name="6I - Narrative" sheetId="27" r:id="rId19"/>
    <sheet name="6I_Dft Guar L af 91" sheetId="5" r:id="rId20"/>
    <sheet name="6J - Narrative " sheetId="28" r:id="rId21"/>
    <sheet name="6J_Guar Lns Outstg " sheetId="8" r:id="rId22"/>
    <sheet name="6K - Narrative " sheetId="29" r:id="rId23"/>
    <sheet name="6K_Liab for Loan Guarantees" sheetId="10" r:id="rId24"/>
    <sheet name="6L - Narrative " sheetId="30" r:id="rId25"/>
    <sheet name="6L_Loan Guar Subsidy Exp" sheetId="11" r:id="rId26"/>
    <sheet name="6M - Narrative" sheetId="31" r:id="rId27"/>
    <sheet name="6M_SubsRt LnGuar by ProgCompont" sheetId="16" r:id="rId28"/>
    <sheet name="6N - Narrative" sheetId="32" r:id="rId29"/>
    <sheet name="6N_Sch Recon LGar Liab Bal" sheetId="18" r:id="rId30"/>
    <sheet name="6O - Narrative" sheetId="33" r:id="rId31"/>
    <sheet name="6O_Admin exp" sheetId="9" r:id="rId32"/>
    <sheet name="6P_Narrative" sheetId="37" r:id="rId33"/>
    <sheet name="6P_Loans Receivable" sheetId="36" r:id="rId34"/>
  </sheets>
  <definedNames>
    <definedName name="_xlnm.Print_Area" localSheetId="25">'6L_Loan Guar Subsidy Exp'!$A$1:$L$55</definedName>
    <definedName name="_xlnm.Print_Titles" localSheetId="5">'6B_ Direct Loans Prior 92'!$1:$2</definedName>
    <definedName name="_xlnm.Print_Titles" localSheetId="9">'6D_Tot Amt DL Disbursed aft 91'!$1:$2</definedName>
    <definedName name="_xlnm.Print_Titles" localSheetId="11">'6E_Sub Exp DL af91'!$1:$1</definedName>
    <definedName name="_xlnm.Print_Titles" localSheetId="17">'6H_ Dflt Guar L  pr92'!$1:$1</definedName>
    <definedName name="_xlnm.Print_Titles" localSheetId="25">'6L_Loan Guar Subsidy Exp'!$1:$3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18" l="1"/>
  <c r="C4" i="18"/>
  <c r="C39" i="36"/>
  <c r="E26" i="17"/>
  <c r="D26" i="17"/>
  <c r="B29" i="17"/>
  <c r="C4" i="36" l="1"/>
  <c r="C4" i="1" l="1"/>
  <c r="C5" i="16"/>
  <c r="F4" i="9"/>
  <c r="F41" i="9" s="1"/>
  <c r="A6" i="11"/>
  <c r="A26" i="11" s="1"/>
  <c r="C44" i="11" s="1"/>
  <c r="A5" i="10"/>
  <c r="A22" i="10"/>
  <c r="A5" i="8"/>
  <c r="A22" i="8" s="1"/>
  <c r="A4" i="5"/>
  <c r="A5" i="4"/>
  <c r="A24" i="4" s="1"/>
  <c r="B5" i="17"/>
  <c r="A3" i="12"/>
  <c r="A5" i="6"/>
  <c r="C82" i="6" s="1"/>
  <c r="C4" i="14"/>
  <c r="A3" i="3"/>
  <c r="C4" i="2"/>
  <c r="C45" i="2" s="1"/>
  <c r="B21" i="17"/>
  <c r="E33" i="8"/>
  <c r="F38" i="9"/>
  <c r="I39" i="11"/>
  <c r="G39" i="11"/>
  <c r="C39" i="11"/>
  <c r="I19" i="11"/>
  <c r="G19" i="11"/>
  <c r="E19" i="11"/>
  <c r="C19" i="11"/>
  <c r="E33" i="10"/>
  <c r="C33" i="10"/>
  <c r="E17" i="10"/>
  <c r="C17" i="10"/>
  <c r="I16" i="5"/>
  <c r="G16" i="5"/>
  <c r="E16" i="5"/>
  <c r="C16" i="5"/>
  <c r="I38" i="4"/>
  <c r="G38" i="4"/>
  <c r="E38" i="4"/>
  <c r="C38" i="4"/>
  <c r="I18" i="4"/>
  <c r="G18" i="4"/>
  <c r="E18" i="4"/>
  <c r="C18" i="4"/>
  <c r="K33" i="6"/>
  <c r="C112" i="6" s="1"/>
  <c r="I37" i="6"/>
  <c r="D12" i="17" s="1"/>
  <c r="E12" i="17" s="1"/>
  <c r="G37" i="6"/>
  <c r="D11" i="17" s="1"/>
  <c r="E11" i="17" s="1"/>
  <c r="E37" i="6"/>
  <c r="D10" i="17" s="1"/>
  <c r="E10" i="17" s="1"/>
  <c r="C37" i="6"/>
  <c r="C37" i="14"/>
  <c r="I40" i="3"/>
  <c r="G40" i="3"/>
  <c r="E40" i="3"/>
  <c r="C40" i="3"/>
  <c r="I82" i="2"/>
  <c r="G82" i="2"/>
  <c r="E82" i="2"/>
  <c r="C82" i="2"/>
  <c r="I41" i="2"/>
  <c r="G41" i="2"/>
  <c r="E41" i="2"/>
  <c r="C41" i="2"/>
  <c r="C33" i="8"/>
  <c r="I77" i="6"/>
  <c r="D28" i="17" s="1"/>
  <c r="E28" i="17" s="1"/>
  <c r="D9" i="17"/>
  <c r="E9" i="17" s="1"/>
  <c r="K12" i="12"/>
  <c r="K10" i="12"/>
  <c r="K8" i="12"/>
  <c r="K6" i="12"/>
  <c r="K52" i="2"/>
  <c r="K48" i="2"/>
  <c r="K50" i="2"/>
  <c r="K54" i="2"/>
  <c r="K56" i="2"/>
  <c r="K58" i="2"/>
  <c r="K60" i="2"/>
  <c r="K62" i="2"/>
  <c r="K64" i="2"/>
  <c r="K66" i="2"/>
  <c r="K68" i="2"/>
  <c r="K70" i="2"/>
  <c r="K72" i="2"/>
  <c r="K74" i="2"/>
  <c r="K76" i="2"/>
  <c r="K78" i="2"/>
  <c r="K80" i="2"/>
  <c r="K7" i="2"/>
  <c r="K9" i="2"/>
  <c r="K11" i="2"/>
  <c r="K13" i="2"/>
  <c r="K15" i="2"/>
  <c r="K17" i="2"/>
  <c r="K19" i="2"/>
  <c r="K21" i="2"/>
  <c r="K23" i="2"/>
  <c r="K25" i="2"/>
  <c r="K27" i="2"/>
  <c r="K29" i="2"/>
  <c r="K31" i="2"/>
  <c r="K33" i="2"/>
  <c r="K35" i="2"/>
  <c r="K37" i="2"/>
  <c r="K39" i="2"/>
  <c r="K8" i="6"/>
  <c r="K45" i="6"/>
  <c r="C84" i="6" s="1"/>
  <c r="K10" i="6"/>
  <c r="K47" i="6"/>
  <c r="K12" i="6"/>
  <c r="K49" i="6"/>
  <c r="K14" i="6"/>
  <c r="C90" i="6" s="1"/>
  <c r="K51" i="6"/>
  <c r="K16" i="6"/>
  <c r="K53" i="6"/>
  <c r="C92" i="6" s="1"/>
  <c r="K18" i="6"/>
  <c r="C94" i="6" s="1"/>
  <c r="K55" i="6"/>
  <c r="K20" i="6"/>
  <c r="K57" i="6"/>
  <c r="C96" i="6" s="1"/>
  <c r="K22" i="6"/>
  <c r="C98" i="6" s="1"/>
  <c r="K59" i="6"/>
  <c r="K24" i="6"/>
  <c r="K61" i="6"/>
  <c r="C100" i="6" s="1"/>
  <c r="K26" i="6"/>
  <c r="C102" i="6" s="1"/>
  <c r="K63" i="6"/>
  <c r="K28" i="6"/>
  <c r="K65" i="6"/>
  <c r="C104" i="6" s="1"/>
  <c r="K30" i="6"/>
  <c r="C106" i="6" s="1"/>
  <c r="K67" i="6"/>
  <c r="K69" i="6"/>
  <c r="K71" i="6"/>
  <c r="K73" i="6"/>
  <c r="K35" i="6"/>
  <c r="K75" i="6"/>
  <c r="G77" i="6"/>
  <c r="D27" i="17" s="1"/>
  <c r="E27" i="17" s="1"/>
  <c r="C77" i="6"/>
  <c r="K22" i="12"/>
  <c r="K24" i="12"/>
  <c r="K26" i="12"/>
  <c r="K28" i="12"/>
  <c r="K36" i="12"/>
  <c r="K34" i="12"/>
  <c r="K32" i="12"/>
  <c r="K30" i="12"/>
  <c r="K20" i="12"/>
  <c r="K18" i="12"/>
  <c r="K16" i="12"/>
  <c r="K14" i="12"/>
  <c r="B13" i="17"/>
  <c r="B23" i="17" s="1"/>
  <c r="B31" i="17" s="1"/>
  <c r="E33" i="17" s="1"/>
  <c r="E34" i="17"/>
  <c r="K30" i="4"/>
  <c r="K32" i="4"/>
  <c r="K38" i="4" s="1"/>
  <c r="K10" i="4"/>
  <c r="K34" i="4"/>
  <c r="K36" i="4"/>
  <c r="K14" i="4"/>
  <c r="K16" i="4"/>
  <c r="K12" i="4"/>
  <c r="K8" i="5"/>
  <c r="K16" i="5" s="1"/>
  <c r="C9" i="1" s="1"/>
  <c r="K10" i="5"/>
  <c r="K12" i="5"/>
  <c r="K14" i="5"/>
  <c r="E18" i="8"/>
  <c r="C18" i="8"/>
  <c r="G25" i="10"/>
  <c r="G27" i="10"/>
  <c r="G29" i="10"/>
  <c r="G31" i="10"/>
  <c r="G9" i="10"/>
  <c r="G11" i="10"/>
  <c r="G13" i="10"/>
  <c r="G15" i="10"/>
  <c r="K17" i="11"/>
  <c r="K37" i="11"/>
  <c r="K15" i="11"/>
  <c r="K35" i="11"/>
  <c r="K13" i="11"/>
  <c r="C48" i="11" s="1"/>
  <c r="K33" i="11"/>
  <c r="K31" i="11"/>
  <c r="K11" i="11"/>
  <c r="K15" i="16"/>
  <c r="K13" i="16"/>
  <c r="K11" i="16"/>
  <c r="K9" i="16"/>
  <c r="F51" i="9"/>
  <c r="K8" i="3"/>
  <c r="K40" i="3" s="1"/>
  <c r="K14" i="3"/>
  <c r="K16" i="3"/>
  <c r="K18" i="3"/>
  <c r="K20" i="3"/>
  <c r="K26" i="3"/>
  <c r="K10" i="3"/>
  <c r="K12" i="3"/>
  <c r="K22" i="3"/>
  <c r="K24" i="3"/>
  <c r="K28" i="3"/>
  <c r="K30" i="3"/>
  <c r="K32" i="3"/>
  <c r="K34" i="3"/>
  <c r="K36" i="3"/>
  <c r="K38" i="3"/>
  <c r="G17" i="10"/>
  <c r="C52" i="11"/>
  <c r="K37" i="6"/>
  <c r="C86" i="6"/>
  <c r="G33" i="10" l="1"/>
  <c r="K18" i="4"/>
  <c r="C8" i="1" s="1"/>
  <c r="K41" i="2"/>
  <c r="K82" i="2"/>
  <c r="K39" i="11"/>
  <c r="K19" i="11"/>
  <c r="C114" i="6"/>
  <c r="C88" i="6"/>
  <c r="C116" i="6" s="1"/>
  <c r="E35" i="17"/>
  <c r="C46" i="11"/>
  <c r="C54" i="11" s="1"/>
  <c r="K77" i="6"/>
  <c r="C118" i="6" s="1"/>
  <c r="C50" i="11"/>
  <c r="A42" i="6"/>
  <c r="C6" i="1" l="1"/>
  <c r="C11" i="1" s="1"/>
  <c r="C120" i="6"/>
</calcChain>
</file>

<file path=xl/sharedStrings.xml><?xml version="1.0" encoding="utf-8"?>
<sst xmlns="http://schemas.openxmlformats.org/spreadsheetml/2006/main" count="435" uniqueCount="248">
  <si>
    <t xml:space="preserve">Direct Loans Obligated Prior to FY 1992 </t>
  </si>
  <si>
    <t>Direct Loans Obligated After FY 1991</t>
  </si>
  <si>
    <t>Defaulted Guaranteed Loans from Pre-FY 1992 Guarantees</t>
  </si>
  <si>
    <t>Defaulted Guaranteed Loans from Post-FY 1991 Guarantees</t>
  </si>
  <si>
    <t xml:space="preserve">  Total </t>
  </si>
  <si>
    <t>Direct</t>
  </si>
  <si>
    <t>Receivable,</t>
  </si>
  <si>
    <t>Allowance for</t>
  </si>
  <si>
    <t>Gross</t>
  </si>
  <si>
    <t>Receivable</t>
  </si>
  <si>
    <t>Property</t>
  </si>
  <si>
    <t>CEIP</t>
  </si>
  <si>
    <t>Drought Loan Portfolio</t>
  </si>
  <si>
    <t xml:space="preserve">  Total</t>
  </si>
  <si>
    <t>Loans</t>
  </si>
  <si>
    <t>Foreclosed</t>
  </si>
  <si>
    <t>Subsidy Cost</t>
  </si>
  <si>
    <t>(Present Value)</t>
  </si>
  <si>
    <t>FVOG Program</t>
  </si>
  <si>
    <t>Other</t>
  </si>
  <si>
    <t>Defaults</t>
  </si>
  <si>
    <t>Total</t>
  </si>
  <si>
    <t>Loan Guarantee Program</t>
  </si>
  <si>
    <t xml:space="preserve">    Total</t>
  </si>
  <si>
    <t>Fees and Other Collections</t>
  </si>
  <si>
    <t>Amount of Outstanding Principal Guaranteed</t>
  </si>
  <si>
    <t>Direct
Loan Program</t>
  </si>
  <si>
    <t>Interest
Supplements</t>
  </si>
  <si>
    <t xml:space="preserve">Other </t>
  </si>
  <si>
    <t>Adjustments:</t>
  </si>
  <si>
    <t>(f) Other</t>
  </si>
  <si>
    <t>Defaulted
Guaranteed Loans
Receivable, Gross</t>
  </si>
  <si>
    <t>Foreclosed
Property</t>
  </si>
  <si>
    <t>Allowance for
Subsidy Cost
(Present Value)</t>
  </si>
  <si>
    <t xml:space="preserve"> </t>
  </si>
  <si>
    <t>Bureau</t>
  </si>
  <si>
    <t>J1. Guaranteed Loans Outstanding:</t>
  </si>
  <si>
    <t>Value of Assets
Related to 
Defaulted
Guaranteed Loans Receivable, Net</t>
  </si>
  <si>
    <t>Interest Supplements</t>
  </si>
  <si>
    <t>Total Modifications</t>
  </si>
  <si>
    <t>Interest Rate Reestimates</t>
  </si>
  <si>
    <t>Technical Reestimates</t>
  </si>
  <si>
    <t>Total Reestimates</t>
  </si>
  <si>
    <t>Direct Loan Program</t>
  </si>
  <si>
    <t>NOAA</t>
  </si>
  <si>
    <t>Fisheries Loan Fund</t>
  </si>
  <si>
    <t>B1. Direct Loans Obligated Prior to FY 1992 (Present Value Method):</t>
  </si>
  <si>
    <t>Loans Receivable, Gross</t>
  </si>
  <si>
    <t>Interest Receivable</t>
  </si>
  <si>
    <t>Foreclosed Property</t>
  </si>
  <si>
    <t>Present Value Allowance</t>
  </si>
  <si>
    <t>B2. Direct Loans Obligated Prior to FY 1992 (Allowance for Loss Method):</t>
  </si>
  <si>
    <t>Allowance for Loan Losses</t>
  </si>
  <si>
    <t>E3. Total Direct Loan Subsidy Expense:</t>
  </si>
  <si>
    <t>H1. Defaulted Guaranteed Loans from Pre-1992 Guarantees (Present Value Method):</t>
  </si>
  <si>
    <t>Value of Assets Related to Defaulted Guaranteed Loans Receivable, Net</t>
  </si>
  <si>
    <t>Fisheries Finance Individual Fishing Quota (IFQ) Loans</t>
  </si>
  <si>
    <t>Community Development Loans</t>
  </si>
  <si>
    <t>Prepared by:</t>
  </si>
  <si>
    <t>Reporting Entity:</t>
  </si>
  <si>
    <t>above total goes to summary tab</t>
  </si>
  <si>
    <t>Crab Buyback Loans</t>
  </si>
  <si>
    <t>Pacific Groundfish Buyback Loans</t>
  </si>
  <si>
    <t>New England Groundfish Buyback Loans</t>
  </si>
  <si>
    <t>Fisheries Finance Traditional Loans</t>
  </si>
  <si>
    <t>Direct Loan Programs:</t>
  </si>
  <si>
    <t>Fisheries Finance Traditional Loans (fund group 4324)</t>
  </si>
  <si>
    <t>Coastal Energy Impact Program (CEIP) (fund group 4313)</t>
  </si>
  <si>
    <t>Difference:</t>
  </si>
  <si>
    <t>Difference</t>
  </si>
  <si>
    <t>above total goes to Summary Tab A</t>
  </si>
  <si>
    <t>Fisheries Loan Fund (FLF) (does not exist at Treasury (uses receipt a/c 3220; and to General Fund)</t>
  </si>
  <si>
    <t>Bering Sea Pollock Fishery Buyback</t>
  </si>
  <si>
    <t>Alaska Purse Seine Fishery Buyback Loans</t>
  </si>
  <si>
    <t>Bering Sea and Aleutian Islands Non-Pollock Buyback Loans</t>
  </si>
  <si>
    <t>Federal Gulf of Mexico Reef Fish Buyback Loans</t>
  </si>
  <si>
    <t>New England Lobster Buyback Loans</t>
  </si>
  <si>
    <t>Bering Sea and Aleutian Islands non-Pollock Buyback Loans</t>
  </si>
  <si>
    <t>Federal Gulf of Mexico Reef Buyback Loans</t>
  </si>
  <si>
    <t>Does beginning balance = ending balance of prior fiscal year? NOTE: ANOMALY DEBIT BALANCE</t>
  </si>
  <si>
    <t xml:space="preserve">IMPORTANT -- INSTRUCTIONS FOR ALL SPREADSHEET TABS:  </t>
  </si>
  <si>
    <t>&lt; INSERT BUREAU NAME &gt;</t>
  </si>
  <si>
    <t>&lt; INSERT PREPARER NAME &gt;</t>
  </si>
  <si>
    <t xml:space="preserve">  Totals</t>
  </si>
  <si>
    <t>Totals</t>
  </si>
  <si>
    <t>Bering Sea Pollock Fishery buyback</t>
  </si>
  <si>
    <t>Loan Guarantee Programs</t>
  </si>
  <si>
    <t>Total 
Reestimates</t>
  </si>
  <si>
    <t>-- Calculated (from other worksheet tabs)--</t>
  </si>
  <si>
    <t>Direct Loan Programs</t>
  </si>
  <si>
    <t>Direct Loans, Net</t>
  </si>
  <si>
    <t>H2. Defaulted Guaranteed Loans from Pre-1992 Guarantees (Allowance for Loss Method):</t>
  </si>
  <si>
    <t>Outstanding
Principal of
Guaranteed Loans,
Face Value</t>
  </si>
  <si>
    <t>Does total reconcile to HFM Balance Sheet line item "Loans Receivable, and Related Foreclosed Property?</t>
  </si>
  <si>
    <t xml:space="preserve">Indicate Yes or No: </t>
  </si>
  <si>
    <t>If No, please pursue and resolve.</t>
  </si>
  <si>
    <t>Loan Program</t>
  </si>
  <si>
    <t>E2. Modifications and Reestimates:</t>
  </si>
  <si>
    <t>check figure for Total:</t>
  </si>
  <si>
    <t>difference</t>
  </si>
  <si>
    <t>(a) Interest Rate Differential</t>
  </si>
  <si>
    <t>(b) Defaults</t>
  </si>
  <si>
    <t>(c) Fees and Other Collections</t>
  </si>
  <si>
    <t>(d) Other</t>
  </si>
  <si>
    <t>(a) Loan Modifications</t>
  </si>
  <si>
    <t>(b) Fees Received</t>
  </si>
  <si>
    <t>(d) Loans Written Off</t>
  </si>
  <si>
    <t>(e) Subsidy Allowance Amortization</t>
  </si>
  <si>
    <t>(c) Foreclosed Property Acquired</t>
  </si>
  <si>
    <t>Loan Guarantee
Program</t>
  </si>
  <si>
    <t>J2. New Guaranteed Loans Disbursed:</t>
  </si>
  <si>
    <t>Principal of Guaranteed Loans, Face Value</t>
  </si>
  <si>
    <t>Amount of Principal Guaranteed</t>
  </si>
  <si>
    <t>K1. Loan Guarantee Liabilities (Present Value Method for Pre-FY 1992 Guarantees):</t>
  </si>
  <si>
    <t>K2. Loan Guarantee Liabilities (Estimated Future Default Claims for Pre-FY 1992 Guarantees):</t>
  </si>
  <si>
    <t>L2. Modifications and Reestimates:</t>
  </si>
  <si>
    <t>Total of Adjustments</t>
  </si>
  <si>
    <t>Federal Gulf of Mexico reef Fish Buyback Loans</t>
  </si>
  <si>
    <t>Loan Program Name</t>
  </si>
  <si>
    <r>
      <rPr>
        <b/>
        <sz val="11"/>
        <color theme="0" tint="-0.89999084444715716"/>
        <rFont val="Times New Roman"/>
        <family val="1"/>
      </rPr>
      <t>Administrative Expense.</t>
    </r>
    <r>
      <rPr>
        <sz val="11"/>
        <color theme="0" tint="-0.89999084444715716"/>
        <rFont val="Times New Roman"/>
        <family val="1"/>
      </rPr>
      <t xml:space="preserve"> Report the portions of salaries and other administrative expenses that have been accounted for in support of the direct loan programs and loan guarantee programs. Report the expenses for the individual programs, if material.</t>
    </r>
  </si>
  <si>
    <t>Note 6A - Net Assets Summary:</t>
  </si>
  <si>
    <t>OMB-A-136 Requirements for Note 6B.  Direct Loans Obligated Prior to FY 1992:</t>
  </si>
  <si>
    <t>6-B  - Direct Loans Obligated Prior to FY 1992</t>
  </si>
  <si>
    <t>OMB-A-136 Requirements for Note 6C - Direct Loans Obligated After FY 1991:</t>
  </si>
  <si>
    <t>6-C - Direct Loans Obligated After FY 1991:</t>
  </si>
  <si>
    <t>OMB-A-136 Requirements for Note 6D - Total Amount of Direct Loans Disbursed:</t>
  </si>
  <si>
    <t xml:space="preserve">OMB-A-136 Requirements for Note 6F - Subsidy Rates for Direct Loans by Program and Component:  </t>
  </si>
  <si>
    <t xml:space="preserve">OMB-A-136 Requirements for Note 6G - Schedule for Reconciling Subsidy Cost Allowance Balances for Post-1991 Direct Loans:  </t>
  </si>
  <si>
    <t xml:space="preserve">OMB-A-136 Requirements for Note 6H. Defaulted Guaranteed Loans from Pre-1992 Guarantees:  </t>
  </si>
  <si>
    <t>6-H - Defaulted Guaranteed Loans from Pre-FY 1992 Guarantees:</t>
  </si>
  <si>
    <t>6-I - Defaulted Guaranteed Loans from Post-FY 1991 Guarantees:</t>
  </si>
  <si>
    <t>OMB-A-136 Requirements for Note 6L - Subsidy Expense for Loan Guarantees by Program and Component:</t>
  </si>
  <si>
    <t>6-L - Subsidy Expense for Loan Guarantees by Program and Component:</t>
  </si>
  <si>
    <t>OMB-A-136 Requirements for Note 6M, Subsidy Rates for Loan Guarantees by Program and Component:</t>
  </si>
  <si>
    <t>6-M.  Subsidy Rates for Loan Guarantees by Program and Component</t>
  </si>
  <si>
    <t xml:space="preserve">OMB-A-136 Requirements for Note 6O - Administrative Expense:  </t>
  </si>
  <si>
    <t>OMB-A-136 Requirements for Note 6A - Direct Loan and Loan Guarantee Programs:</t>
  </si>
  <si>
    <t xml:space="preserve">     Note 1 Response:  </t>
  </si>
  <si>
    <t xml:space="preserve">     Note 1 Response: </t>
  </si>
  <si>
    <r>
      <t>New England Lobster Buyback Loans</t>
    </r>
    <r>
      <rPr>
        <vertAlign val="superscript"/>
        <sz val="10"/>
        <color theme="0" tint="-0.89996032593768116"/>
        <rFont val="Times New Roman"/>
        <family val="1"/>
      </rPr>
      <t>1</t>
    </r>
    <r>
      <rPr>
        <sz val="10"/>
        <color theme="0" tint="-0.89999084444715716"/>
        <rFont val="Times New Roman"/>
        <family val="1"/>
      </rPr>
      <t xml:space="preserve"> (see Note 1 below for additional information needed from NOAA for Agency Financial Report)</t>
    </r>
  </si>
  <si>
    <t xml:space="preserve">OMB-A-136 Requirements for Note 6P - Loans Receivable:  </t>
  </si>
  <si>
    <t>(a) Total Modifications</t>
  </si>
  <si>
    <t>(b) Interest Rate Reestimates</t>
  </si>
  <si>
    <t>(c) Technical Restimates</t>
  </si>
  <si>
    <t>+'6-'6M_SubsRt LnGuar by ProgCompont'! Instructions-Loan Programs'!A1</t>
  </si>
  <si>
    <t>6-P. Loans Receivable</t>
  </si>
  <si>
    <t>FY 2021</t>
  </si>
  <si>
    <t>6- O. Administrative Expenses:</t>
  </si>
  <si>
    <r>
      <rPr>
        <b/>
        <sz val="11"/>
        <color theme="0" tint="-0.89999084444715716"/>
        <rFont val="Times New Roman"/>
        <family val="1"/>
      </rPr>
      <t xml:space="preserve">Total Amount of Direct Loans Disbursed. </t>
    </r>
    <r>
      <rPr>
        <sz val="11"/>
        <color theme="0" tint="-0.89999084444715716"/>
        <rFont val="Times New Roman"/>
        <family val="1"/>
      </rPr>
      <t>Report the total amount of direct loans disbursed for each program.</t>
    </r>
  </si>
  <si>
    <r>
      <rPr>
        <b/>
        <sz val="11"/>
        <rFont val="Times New Roman"/>
        <family val="1"/>
      </rPr>
      <t>E2. Direct Loan Modifications and Reestimates:</t>
    </r>
    <r>
      <rPr>
        <sz val="11"/>
        <rFont val="Times New Roman"/>
        <family val="1"/>
      </rPr>
      <t xml:space="preserve"> Column 2 should reflect the subsidy expense for modifications of direct loans previously disbursed, whether pre-1992 or post 1991. Column 5 should reflect the sum of columns 3 and 4. </t>
    </r>
  </si>
  <si>
    <r>
      <rPr>
        <b/>
        <sz val="11"/>
        <rFont val="Times New Roman"/>
        <family val="1"/>
      </rPr>
      <t>E3. Total Direct Loan Subsidy Expense:</t>
    </r>
    <r>
      <rPr>
        <sz val="11"/>
        <rFont val="Times New Roman"/>
        <family val="1"/>
      </rPr>
      <t xml:space="preserve"> This is the total subsidy expense for direct loans, modifications, and reestimates. </t>
    </r>
  </si>
  <si>
    <t xml:space="preserve">The reporting entity should disclose the following: </t>
  </si>
  <si>
    <t xml:space="preserve">If the estimated future default claims method is used, report in column 2 the estimated future default claims. </t>
  </si>
  <si>
    <t xml:space="preserve">For each program with post-1991 loan guarantees, report in column 3 the present value of the estimated net cash flows (outflows less inflows) to be paid as a result of the guarantees. Report the total of columns 2 and 3 as total guarantee liabilities (column 4). </t>
  </si>
  <si>
    <r>
      <t xml:space="preserve">L1. Subsidy Expense for New Loan Guarantees: </t>
    </r>
    <r>
      <rPr>
        <sz val="11"/>
        <color theme="0" tint="-0.89999084444715716"/>
        <rFont val="Times New Roman"/>
        <family val="1"/>
      </rPr>
      <t xml:space="preserve">Disclose for each program the total 
subsidy expense and its components: interest supplement costs, default costs net of 
recoveries, fees and other collections (offsetting expense), and other costs. Column 6 is 
the sum of columns 2 through 5. </t>
    </r>
  </si>
  <si>
    <r>
      <t xml:space="preserve">L2. Loan Guarantee Modifications and Reestimates: </t>
    </r>
    <r>
      <rPr>
        <sz val="11"/>
        <color theme="0" tint="-0.89999084444715716"/>
        <rFont val="Times New Roman"/>
        <family val="1"/>
      </rPr>
      <t xml:space="preserve">Disclose for each program the 
subsidy expense for modifications of loan guarantees in guaranteed loans whether pre_x0002_1992 or post-1991, reestimates of the subsidy expense for previous loan guarantees by component (interest rate and technical/default), and the sum of the reestimates (column 5). </t>
    </r>
  </si>
  <si>
    <r>
      <t xml:space="preserve">L3. Total Loan Guarantee Subsidy Expense: </t>
    </r>
    <r>
      <rPr>
        <sz val="11"/>
        <color theme="0" tint="-0.89999084444715716"/>
        <rFont val="Times New Roman"/>
        <family val="1"/>
      </rPr>
      <t>Disclose the total subsidy expense for the 
current and prior year's loan guarantees, modifications, and reestimates.</t>
    </r>
  </si>
  <si>
    <t xml:space="preserve">Also disclose the following: 
The subsidy rates disclosed pertain only to the current year’s cohorts. These rates cannot be applied to the guarantees of loans disbursed during the current reporting year to yield the subsidy expense. The subsidy expense for new loan guarantees reported in the current year could result from disbursements of loans from both current year cohorts and prior year(s) cohorts. The subsidy expense reported in the current year also includes modifications and reestimates. </t>
  </si>
  <si>
    <t>OMB-A-136 Requirements for Note 6N - Schedule for Reconciling Loan Guarantee Liability Balances for Post-1991 Loan Guarantees</t>
  </si>
  <si>
    <t>OMB-A-136 Requirements for Note 6 - Loans Receivable:</t>
  </si>
  <si>
    <t>Loans receivable include direct loans, loans purchased, and loans acquired through subrogation
resulting from loan guarantees.</t>
  </si>
  <si>
    <t xml:space="preserve">Tables A through P illustrate the required financial disclosures for loans receivable, net and loan
guarantee liabilities and must be supplemented by narrative. </t>
  </si>
  <si>
    <t>As of September 30, 2021</t>
  </si>
  <si>
    <r>
      <rPr>
        <b/>
        <sz val="11"/>
        <color theme="0" tint="-0.89999084444715716"/>
        <rFont val="Times New Roman"/>
        <family val="1"/>
      </rPr>
      <t>Direct Loan and Loan Guarantee Programs</t>
    </r>
    <r>
      <rPr>
        <sz val="11"/>
        <color theme="0" tint="-0.89999084444715716"/>
        <rFont val="Times New Roman"/>
        <family val="1"/>
      </rPr>
      <t>. Provide other information related to direct loan and loan guarantee programs, as appropriate, including a description of the characteristics of the loan programs, any commitments to guarantee, management's method for accruing interest revenue and recording interest receivable, and management's policy for accruing interest on non-performing loans.
Disclose events and changes in economic conditions, other risk factors, legislation, credit policies,
and subsidy estimation methodologies and assumptions that have had a significant and measurable
effect on subsidy rates, subsidy expense, and subsidy reestimates. Include events and changes that
have occurred and are more likely than not to have a significant impact even if the effects are not
measurable at the reporting date. Changes in legislation or credit policies include changes in
borrowers’ eligibility, the levels of fees or interest rates charged to borrowers, the maturity terms of
loans, and the percentage of a private loan that is guaranteed.
Explain the nature of any modifications made, the discount rate used in calculating the modification cost, and the basis for recognizing a gain or loss related to the modification. If appropriate, disclose the subsidy expense resulting from reestimates that is included in the financial statements, but not reported in the budget until the following year.
With respect to the foreclosed property reported in Sections B, C, H, and I, disclose:
• Changes from prior year's accounting methods, if any;
• Restrictions on the use/disposal of the property;
• Number of properties held and average holding period by type or category; and
• Number of properties for which foreclosure proceedings were in process at the end of the
period.</t>
    </r>
  </si>
  <si>
    <t>Note 6  - Loans Receivable, Net, as of September 30, 2021 (Quarter 4, FY 2021):</t>
  </si>
  <si>
    <r>
      <t>Community Development Quota (CDQ) Loan Program</t>
    </r>
    <r>
      <rPr>
        <vertAlign val="superscript"/>
        <sz val="10"/>
        <color theme="0" tint="-0.89996032593768116"/>
        <rFont val="Times New Roman"/>
        <family val="1"/>
      </rPr>
      <t>1</t>
    </r>
    <r>
      <rPr>
        <sz val="10"/>
        <color theme="0" tint="-0.89999084444715716"/>
        <rFont val="Times New Roman"/>
        <family val="1"/>
      </rPr>
      <t xml:space="preserve">  (see Note 1 below for additional information needed from NOAA for Agency Financial Report)</t>
    </r>
  </si>
  <si>
    <r>
      <t>New England Groundfish Buyback Loans</t>
    </r>
    <r>
      <rPr>
        <vertAlign val="superscript"/>
        <sz val="10"/>
        <color theme="0" tint="-0.89996032593768116"/>
        <rFont val="Times New Roman"/>
        <family val="1"/>
      </rPr>
      <t>1</t>
    </r>
    <r>
      <rPr>
        <sz val="10"/>
        <color theme="0" tint="-0.89999084444715716"/>
        <rFont val="Times New Roman"/>
        <family val="1"/>
      </rPr>
      <t xml:space="preserve">  (see Note 1 below for additional information needed from NOAA for Agency Financial Report)</t>
    </r>
  </si>
  <si>
    <t xml:space="preserve">     Note 1: Please indicate here if loans have not been issued for this program as of 9/30/21.  (No loans have 
     been issued for this program as of 9/30/21.)</t>
  </si>
  <si>
    <r>
      <t xml:space="preserve">* These are proforma templates.  Please make any necessary additions, deletions, or revisions.  Please add any new loan programs.
* </t>
    </r>
    <r>
      <rPr>
        <b/>
        <sz val="12"/>
        <color indexed="10"/>
        <rFont val="Times New Roman"/>
        <family val="1"/>
      </rPr>
      <t>All amounts should be entered in actual dollars and cents.</t>
    </r>
    <r>
      <rPr>
        <b/>
        <sz val="12"/>
        <rFont val="Times New Roman"/>
        <family val="1"/>
      </rPr>
      <t xml:space="preserve">  For example, enter $28,459.58 (no rounding). 
</t>
    </r>
    <r>
      <rPr>
        <b/>
        <sz val="12"/>
        <color indexed="10"/>
        <rFont val="Times New Roman"/>
        <family val="1"/>
      </rPr>
      <t>* IMPORTANT:  For all spreadsheet tabs, enter Credit Balances as Negative Numbers</t>
    </r>
    <r>
      <rPr>
        <b/>
        <sz val="12"/>
        <color indexed="8"/>
        <rFont val="Times New Roman"/>
        <family val="1"/>
      </rPr>
      <t>.</t>
    </r>
    <r>
      <rPr>
        <b/>
        <sz val="12"/>
        <color indexed="10"/>
        <rFont val="Times New Roman"/>
        <family val="1"/>
      </rPr>
      <t xml:space="preserve">  </t>
    </r>
    <r>
      <rPr>
        <b/>
        <sz val="12"/>
        <rFont val="Times New Roman"/>
        <family val="1"/>
      </rPr>
      <t xml:space="preserve">
* Not all loan programs listed will have balances to report.  If there is no balance, just leave the amount blank.
* For all spreadsheets, data input fields are highlighted in yellow. </t>
    </r>
  </si>
  <si>
    <t>Fishing Vessel Obligation Guarantee Program</t>
  </si>
  <si>
    <t>Loan Guarantee Program:</t>
  </si>
  <si>
    <r>
      <rPr>
        <b/>
        <sz val="11"/>
        <rFont val="Times New Roman"/>
        <family val="1"/>
      </rPr>
      <t>Direct Loans Obligated Prior to FY 1992.</t>
    </r>
    <r>
      <rPr>
        <sz val="11"/>
        <rFont val="Times New Roman"/>
        <family val="1"/>
      </rPr>
      <t xml:space="preserve"> For each program with pre-1992 direct loans, report the information shown above and, specify in column 5 whether the present value method or the allowance-for-loss method is used. Report in column 4 the estimated net realizable value of related foreclosed property and report in column 5 the present value allowance or the allowance for loan losses. The sum of columns 2 through 4 less column 5 is reported as the value of assets related to direct loans (column 6).</t>
    </r>
  </si>
  <si>
    <r>
      <rPr>
        <b/>
        <sz val="11"/>
        <color theme="0" tint="-0.89999084444715716"/>
        <rFont val="Times New Roman"/>
        <family val="1"/>
      </rPr>
      <t>Direct Loans Obligated After FY 1991.</t>
    </r>
    <r>
      <rPr>
        <sz val="11"/>
        <color theme="0" tint="-0.89999084444715716"/>
        <rFont val="Times New Roman"/>
        <family val="1"/>
      </rPr>
      <t xml:space="preserve"> For each program with post-1991 direct loans, report loans receivable, gross; interest and fees receivable; and the estimated value of related foreclosed property in columns 2, 3, and 4, respectively. Fees receivable (here and in Tables H and I) are for fees associated with loans receivable and foreclosed property; fees receivable do not include fees related to the administration of direct loan or loan guarantee programs, which should be reflected in Note 6.
Foreclosed property associated with post-1991 direct and acquired defaulted guaranteed loans will be valued at the net present value of the projected cash flows associated with the property. For more information, refer to SFFAS 2, paragraphs 57-60, and SFFAS 3, paragraphs 79-91.
Report the related allowance for subsidy cost in contra account in column 5 and report the sum of columns 2 through 5 as the value of assets related to direct loans (column 6).</t>
    </r>
  </si>
  <si>
    <t>Interest and Fees</t>
  </si>
  <si>
    <t>6D.  Total Amount of Direct Loans Disbursed  (Post-FY 1991)</t>
  </si>
  <si>
    <t>OMB-A-136 Requirements for Note 6E - Subsidy Expense for Direct Loan Program by Component:</t>
  </si>
  <si>
    <r>
      <t>E1. Subsidy Expense for New Direct Loans Disbursed:</t>
    </r>
    <r>
      <rPr>
        <sz val="11"/>
        <color theme="0" tint="-0.89999084444715716"/>
        <rFont val="Times New Roman"/>
        <family val="1"/>
      </rPr>
      <t xml:space="preserve"> Disclose the information shown above. The interest rate differential is the difference between the interest rate charged to the borrowers and the discount rate used to calculate the present value of the direct loans and the subsidy costs. Estimated defaults are calculated net of recoveries. Column 5 should include the present value of other cash flows such as prepayments. </t>
    </r>
  </si>
  <si>
    <t>6-E - Subsidy Expense for Direct Loan Programs by Component:</t>
  </si>
  <si>
    <t>E1. Subsidy Expense for New Direct Loans Disbursed:</t>
  </si>
  <si>
    <t>Interest Differential</t>
  </si>
  <si>
    <t xml:space="preserve">Disclose for each program the information shown above, with defaults estimated net of recoveries. The subsidy rate is the dollar amount of the total subsidy or a subsidy component as a percentage of the direct loans obligated in the cohort and should be consistent with the rates published in the Federal Credit Supplement to the current year Budget. Use trend data to show significant fluctuations in subsidy rates and explain the underlying causes for the fluctuations. </t>
  </si>
  <si>
    <t xml:space="preserve">
     The subsidy rates disclosed pertain only to the current year’s cohorts. These rates cannot be applied to the direct loans disbursed during the current reporting year to yield the subsidy expense. The subsidy expense for new loans reported in the current year could result from disbursements of loans from both current year
cohorts and prior year(s) cohorts. The subsidy expense reported in the current year also includes modifications and reestimates. </t>
  </si>
  <si>
    <t>Community Development Quota (CDQ) Loan Program</t>
  </si>
  <si>
    <t>6-F. Subsidy Rates for Direct Loans by Program and Component (in Percentages; 2 decimal Places)</t>
  </si>
  <si>
    <t>6-G. Schedule for Reconciling Subsidy Cost Allowance Balances  (Post-FY 1991 Direct Loans)</t>
  </si>
  <si>
    <t>Beginning Balance of the Subsidy Cost Allowance</t>
  </si>
  <si>
    <t>Ending Balance of the Subsidy Cost Allowance Before Reestimates</t>
  </si>
  <si>
    <t>Add or Subtract Subsidy Reestimates:</t>
  </si>
  <si>
    <t>Total of the above Subsidy Reestimates</t>
  </si>
  <si>
    <t>Does each of a) and  b) components agree to Tab E amounts, with opposite signage? Tab 6E amounts are as follows, AFTER CONVERSION TO OPPOSITE SIGNAGE:</t>
  </si>
  <si>
    <r>
      <t xml:space="preserve">Does each of a) thru d) components agree to Tab E amounts, with opposite signage? Tab 6E amounts are as follows, AFTER CONVERSION TO </t>
    </r>
    <r>
      <rPr>
        <u val="singleAccounting"/>
        <sz val="8.5"/>
        <color indexed="12"/>
        <rFont val="Arial"/>
        <family val="2"/>
      </rPr>
      <t>OPPOSITE SIGNAGE</t>
    </r>
    <r>
      <rPr>
        <sz val="8.5"/>
        <color indexed="12"/>
        <rFont val="Arial"/>
        <family val="2"/>
      </rPr>
      <t>:</t>
    </r>
  </si>
  <si>
    <t>Does "Ending balance of the Allowance for Subsidy Cost" agree to Tab 6C " Allowance for Subsidy Cost" total?"</t>
  </si>
  <si>
    <t>From this Tab 6G ending balance</t>
  </si>
  <si>
    <t>From Tab 6C Total</t>
  </si>
  <si>
    <t xml:space="preserve">Ending Balance of the Subsidy Cost Allowance </t>
  </si>
  <si>
    <r>
      <rPr>
        <b/>
        <sz val="11"/>
        <rFont val="Times New Roman"/>
        <family val="1"/>
      </rPr>
      <t>Defaulted Guaranteed Loans from Pre-1992 Guarantees.</t>
    </r>
    <r>
      <rPr>
        <sz val="11"/>
        <rFont val="Times New Roman"/>
        <family val="1"/>
      </rPr>
      <t xml:space="preserve"> Disclose the information shown above and specify in column 5 whether the present value method or the allowance-for-loss method is used. Report the estimated net realizable value of related foreclosed property in column 4 and the present value allowance or allowance for loan losses in column 5. The sum of columns 2 through 4 less column 5 is reported as value of assets related to defaulted guaranteed loans receivable, net (column 6). </t>
    </r>
  </si>
  <si>
    <t>OMB-A-136 Requirements for Note 6I - Defaulted Guaranteed Loans from Post-1991 Guarantees:</t>
  </si>
  <si>
    <r>
      <rPr>
        <b/>
        <sz val="12"/>
        <color theme="0" tint="-0.89999084444715716"/>
        <rFont val="Times New Roman"/>
        <family val="1"/>
      </rPr>
      <t>Detailed Guaranteed Loans for Post-1991 Guarantees.</t>
    </r>
    <r>
      <rPr>
        <sz val="12"/>
        <color theme="0" tint="-0.89999084444715716"/>
        <rFont val="Times New Roman"/>
        <family val="1"/>
      </rPr>
      <t xml:space="preserve"> For each program with post-1991 loan guarantees, report the information shown above. Report the related allowance for subsidy cost in the contra account in column 5. Report the sum of columns 2 through 5 as the value of assets related to defaulted guaranteed loans receivable, net (column 6). For foreclosed property, see the instructions for Section C. The sum of the amounts reported in column 6 of Sections B, C, H, and I above, must equal the amount reported on the Balance Sheet as loans receivables and related foreclosed property, net. </t>
    </r>
  </si>
  <si>
    <t>OMB-A-136 Requirements for Note 6J - Guaranteed Loans Outstanding:</t>
  </si>
  <si>
    <r>
      <rPr>
        <b/>
        <sz val="11"/>
        <color theme="0" tint="-0.89999084444715716"/>
        <rFont val="Times New Roman"/>
        <family val="1"/>
      </rPr>
      <t>Guaranteed Loans Outstanding.</t>
    </r>
    <r>
      <rPr>
        <sz val="11"/>
        <color theme="0" tint="-0.89999084444715716"/>
        <rFont val="Times New Roman"/>
        <family val="1"/>
      </rPr>
      <t xml:space="preserve"> For each loan guarantee program, disclose the information in Tab 6J_Guar Lns Outstg .</t>
    </r>
  </si>
  <si>
    <t xml:space="preserve">6-J  -  Guaranteed Loans Outstanding
            </t>
  </si>
  <si>
    <r>
      <rPr>
        <b/>
        <sz val="11"/>
        <color theme="0" tint="-0.89999084444715716"/>
        <rFont val="Times New Roman"/>
        <family val="1"/>
      </rPr>
      <t>Liability for Loan Guarantees</t>
    </r>
    <r>
      <rPr>
        <sz val="11"/>
        <color theme="0" tint="-0.89999084444715716"/>
        <rFont val="Times New Roman"/>
        <family val="1"/>
      </rPr>
      <t xml:space="preserve">. For each program with pre-1992 loan guarantees, disclose the information shown above and if the
present value method is used to calculate the liability, report in column 2 the present value of liabilities for losses on pre-1992 loan guarantees. </t>
    </r>
  </si>
  <si>
    <t>OMB-A-136 Requirements for Note 6K - Liability for Loan Guarantees:</t>
  </si>
  <si>
    <t xml:space="preserve">6-K   Liability for Loan Guarantees
</t>
  </si>
  <si>
    <t>Liabilities for Losses on Pre-FY 1992 Guarantees, Present Value</t>
  </si>
  <si>
    <t>Liabilities for Losses on Pre-FY 1992 Guarantee, Estimated Future Default Claims</t>
  </si>
  <si>
    <t>Liabilities for Post-FY 1991 Guarantees, Present Value</t>
  </si>
  <si>
    <t>Loan Guarantee Liabilities for Loan Guarantees</t>
  </si>
  <si>
    <r>
      <t xml:space="preserve">Subsidy Expense for Loan Guarantees by Program and Component. </t>
    </r>
    <r>
      <rPr>
        <sz val="11"/>
        <color theme="0" tint="-0.89999084444715716"/>
        <rFont val="Times New Roman"/>
        <family val="1"/>
      </rPr>
      <t>Disclose for each program the total subsidy expense and its components, and the subsidy expense
for modifications and reestimates.</t>
    </r>
  </si>
  <si>
    <t>L1. Subsidy Expense for New Loan Guarantees:</t>
  </si>
  <si>
    <t>L3. Total Loan Guarantee Subsidy Expense:</t>
  </si>
  <si>
    <r>
      <rPr>
        <b/>
        <sz val="11"/>
        <color theme="0" tint="-0.89999084444715716"/>
        <rFont val="Times New Roman"/>
        <family val="1"/>
      </rPr>
      <t xml:space="preserve">Subsidy Rates for Loan Guarantees by Program and Component. </t>
    </r>
    <r>
      <rPr>
        <sz val="11"/>
        <color theme="0" tint="-0.89999084444715716"/>
        <rFont val="Times New Roman"/>
        <family val="1"/>
      </rPr>
      <t xml:space="preserve">Disclose for each program the subsidy rates for interest supplement costs, default costs net of
recoveries, fees and other collections, and other costs estimated for loan guarantees in the current year’s Budget for the current year’s cohorts. The subsidy rate is the dollar amount of the total subsidy or subsidy component expressed as a percentage of guarantees committed for the cohort and should be consistent with the rates published in the Federal Credit Supplement to the Budget. Entities may use trend data to show significant fluctuations in rates and should explain the underlying causes for the fluctuations. </t>
    </r>
  </si>
  <si>
    <t>6-N. Schedule for Reconciling Loan Guarantee Liability Balances (Post-FY 1991 Loans Guarantees)</t>
  </si>
  <si>
    <t>Display the information shown above for outstanding direct loans reported in the Balance Sheet for direct loans obligated on or after October 1, 1991. Reporting entities are encouraged but not required to display reconciliations for direct loans obligated prior to October 1, 1991, in schedules separate from the direct loans obligated after September 30, 1991.</t>
  </si>
  <si>
    <t>Interest and Fees
Receivable</t>
  </si>
  <si>
    <t>Interest and Fees Receivable</t>
  </si>
  <si>
    <r>
      <rPr>
        <b/>
        <sz val="11"/>
        <color theme="0" tint="-0.89999084444715716"/>
        <rFont val="Times New Roman"/>
        <family val="1"/>
      </rPr>
      <t xml:space="preserve">Schedule for Reconciling Loan Guarantee Liability Balances for Post-1991 Loan Guarantees. </t>
    </r>
    <r>
      <rPr>
        <sz val="11"/>
        <color theme="0" tint="-0.89999084444715716"/>
        <rFont val="Times New Roman"/>
        <family val="1"/>
      </rPr>
      <t>Show a reconciliation between the beginning and ending balances of the liability for outstanding loan guarantees reported in the Balance Sheet for loan guarantees committed on or after October 1, 1991. Reporting entities are encouraged but not required to display reconciliations for loan guarantees committed prior to October 1, 1991, in schedules separate from the loan guarantees committed after September 30, 1991.</t>
    </r>
  </si>
  <si>
    <r>
      <rPr>
        <b/>
        <sz val="11"/>
        <color rgb="FF000000"/>
        <rFont val="Times New Roman"/>
        <family val="1"/>
      </rPr>
      <t>Loans Receivable</t>
    </r>
    <r>
      <rPr>
        <sz val="11"/>
        <color rgb="FF000000"/>
        <rFont val="Times New Roman"/>
        <family val="1"/>
      </rPr>
      <t xml:space="preserve">: To assist in the compilation of the Financial Report, significant entities with loans receivable and defaulted guaranteed loans receivable should report a summary table that shows the change in gross receivables, as shown in the illustration below. </t>
    </r>
  </si>
  <si>
    <t>For FY 2021, this table is optional. Beginning in FY 2022, this table will be required. Comparative information is not required in the first year of implementation.</t>
  </si>
  <si>
    <t>Beginning balance of loans receivable, net</t>
  </si>
  <si>
    <t>Add direct loans disbursed payments</t>
  </si>
  <si>
    <t>Less principal and interest payments received</t>
  </si>
  <si>
    <t>Less fees received</t>
  </si>
  <si>
    <t>Less sale of foreclosed property</t>
  </si>
  <si>
    <t>Less loans written off</t>
  </si>
  <si>
    <t>Less interest revenue on uninvested funds</t>
  </si>
  <si>
    <t>Add interest expense on entity borrowings</t>
  </si>
  <si>
    <t>Add subsidy expense</t>
  </si>
  <si>
    <t>Less negative subsidy payments</t>
  </si>
  <si>
    <t>Add upward reestimate</t>
  </si>
  <si>
    <t>Less downward reestimates</t>
  </si>
  <si>
    <t>Less subsidy allowance amortization</t>
  </si>
  <si>
    <t>Loan modifications</t>
  </si>
  <si>
    <t>Ending balance of loans receivable, net</t>
  </si>
  <si>
    <t>Add foreclosed property acquired</t>
  </si>
  <si>
    <t>Less rent received</t>
  </si>
  <si>
    <t>Display the information shown for loans receivable, net, reported on the Balance Sheet for all direct loans and defaulted guaranteed loans receivable. Reporting entities are encouraged but not required to display reconciliations for direct loans obligated prior to October 1, 1991, in
schedules separate from the FCRA direct loans.</t>
  </si>
  <si>
    <t>Add: Subsidy Expense for  Direct Loans Disbursed During the Year:</t>
  </si>
  <si>
    <t>Total of the above Subsidy Expense</t>
  </si>
  <si>
    <t>Budget Subsidy Rates for Loan Guarantees for the Current Year's Cohorts (in Percentages; 2 Decimal Places):</t>
  </si>
  <si>
    <t>Beginning balance of the loan guarantee liabilities</t>
  </si>
  <si>
    <t>Less claim payments to lenders</t>
  </si>
  <si>
    <t>Add fees received</t>
  </si>
  <si>
    <t>Less interest supplements paid</t>
  </si>
  <si>
    <t>Add foreclosed property and loans acquired</t>
  </si>
  <si>
    <t>Add subsidy expense reestimates</t>
  </si>
  <si>
    <t>Loan guarantee modifications</t>
  </si>
  <si>
    <t>Ending balance of the loan guarantee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</si>
</sst>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52" x14ac:knownFonts="1">
    <font>
      <sz val="10"/>
      <name val="Arial"/>
    </font>
    <font>
      <sz val="10"/>
      <name val="Times New Roman"/>
      <family val="1"/>
    </font>
    <font>
      <b/>
      <sz val="10"/>
      <name val="Times New Roman"/>
      <family val="1"/>
    </font>
    <font>
      <sz val="8"/>
      <name val="Times New Roman"/>
      <family val="1"/>
    </font>
    <font>
      <sz val="10"/>
      <name val="Times New Roman"/>
      <family val="1"/>
    </font>
    <font>
      <b/>
      <sz val="11"/>
      <name val="Times New Roman"/>
      <family val="1"/>
    </font>
    <font>
      <sz val="11"/>
      <name val="Times New Roman"/>
      <family val="1"/>
    </font>
    <font>
      <sz val="12"/>
      <name val="Times New Roman"/>
      <family val="1"/>
    </font>
    <font>
      <b/>
      <sz val="12"/>
      <color indexed="12"/>
      <name val="Times New Roman"/>
      <family val="1"/>
    </font>
    <font>
      <sz val="12"/>
      <name val="Arial"/>
      <family val="2"/>
    </font>
    <font>
      <sz val="10"/>
      <color indexed="12"/>
      <name val="Times New Roman"/>
      <family val="1"/>
    </font>
    <font>
      <sz val="8"/>
      <color indexed="12"/>
      <name val="Times New Roman"/>
      <family val="1"/>
    </font>
    <font>
      <sz val="11"/>
      <color indexed="12"/>
      <name val="Times New Roman"/>
      <family val="1"/>
    </font>
    <font>
      <sz val="8.5"/>
      <color indexed="12"/>
      <name val="Arial"/>
      <family val="2"/>
    </font>
    <font>
      <sz val="10"/>
      <name val="Arial"/>
      <family val="2"/>
    </font>
    <font>
      <u val="singleAccounting"/>
      <sz val="8.5"/>
      <color indexed="12"/>
      <name val="Arial"/>
      <family val="2"/>
    </font>
    <font>
      <b/>
      <sz val="11"/>
      <color rgb="FFC00000"/>
      <name val="Times New Roman"/>
      <family val="1"/>
    </font>
    <font>
      <b/>
      <sz val="12"/>
      <color theme="0" tint="-0.89999084444715716"/>
      <name val="Helvetica"/>
    </font>
    <font>
      <sz val="10"/>
      <color theme="0" tint="-0.89999084444715716"/>
      <name val="Times New Roman"/>
      <family val="1"/>
    </font>
    <font>
      <b/>
      <u/>
      <sz val="10"/>
      <color theme="0" tint="-0.89999084444715716"/>
      <name val="Times New Roman"/>
      <family val="1"/>
    </font>
    <font>
      <b/>
      <sz val="10"/>
      <color theme="0" tint="-0.89999084444715716"/>
      <name val="Times New Roman"/>
      <family val="1"/>
    </font>
    <font>
      <b/>
      <sz val="10"/>
      <color theme="0" tint="-0.89999084444715716"/>
      <name val="Arial"/>
      <family val="2"/>
    </font>
    <font>
      <sz val="10"/>
      <color theme="0" tint="-0.89999084444715716"/>
      <name val="Arial"/>
      <family val="2"/>
    </font>
    <font>
      <sz val="9"/>
      <color theme="0" tint="-0.89999084444715716"/>
      <name val="Times New Roman"/>
      <family val="1"/>
    </font>
    <font>
      <b/>
      <sz val="11"/>
      <color theme="0" tint="-0.89999084444715716"/>
      <name val="Times New Roman"/>
      <family val="1"/>
    </font>
    <font>
      <sz val="11"/>
      <color theme="0" tint="-0.89999084444715716"/>
      <name val="Times New Roman"/>
      <family val="1"/>
    </font>
    <font>
      <b/>
      <u/>
      <sz val="12"/>
      <color theme="0" tint="-0.89999084444715716"/>
      <name val="Times New Roman"/>
      <family val="1"/>
    </font>
    <font>
      <b/>
      <sz val="11"/>
      <color theme="0" tint="-0.89999084444715716"/>
      <name val="Helvetica"/>
    </font>
    <font>
      <sz val="12"/>
      <color theme="0" tint="-0.89999084444715716"/>
      <name val="Helvetica"/>
    </font>
    <font>
      <b/>
      <sz val="12"/>
      <color theme="0" tint="-0.89999084444715716"/>
      <name val="Arial Narrow"/>
      <family val="2"/>
    </font>
    <font>
      <b/>
      <sz val="12"/>
      <color theme="0" tint="-0.89999084444715716"/>
      <name val="Times New Roman"/>
      <family val="1"/>
    </font>
    <font>
      <sz val="8"/>
      <color theme="0" tint="-0.89999084444715716"/>
      <name val="Times New Roman"/>
      <family val="1"/>
    </font>
    <font>
      <b/>
      <sz val="14"/>
      <color theme="0" tint="-0.89999084444715716"/>
      <name val="Times New Roman"/>
      <family val="1"/>
    </font>
    <font>
      <sz val="12"/>
      <color theme="0" tint="-0.89999084444715716"/>
      <name val="Times New Roman"/>
      <family val="1"/>
    </font>
    <font>
      <u/>
      <sz val="10"/>
      <color theme="0" tint="-0.89999084444715716"/>
      <name val="Times New Roman"/>
      <family val="1"/>
    </font>
    <font>
      <b/>
      <u/>
      <sz val="11"/>
      <color theme="0" tint="-0.89999084444715716"/>
      <name val="Times New Roman"/>
      <family val="1"/>
    </font>
    <font>
      <b/>
      <sz val="10"/>
      <color theme="0" tint="-0.89999084444715716"/>
      <name val="Helvetica"/>
    </font>
    <font>
      <u/>
      <sz val="11"/>
      <color theme="0" tint="-0.89999084444715716"/>
      <name val="Times New Roman"/>
      <family val="1"/>
    </font>
    <font>
      <sz val="12"/>
      <color theme="0" tint="-0.89999084444715716"/>
      <name val="Arial"/>
      <family val="2"/>
    </font>
    <font>
      <b/>
      <sz val="9"/>
      <color theme="0" tint="-0.89999084444715716"/>
      <name val="Times New Roman"/>
      <family val="1"/>
    </font>
    <font>
      <sz val="11"/>
      <color theme="9" tint="-0.499984740745262"/>
      <name val="Arial Black"/>
      <family val="2"/>
    </font>
    <font>
      <b/>
      <sz val="10"/>
      <color rgb="FFFF0000"/>
      <name val="Arial"/>
      <family val="2"/>
    </font>
    <font>
      <vertAlign val="superscript"/>
      <sz val="10"/>
      <color theme="0" tint="-0.89996032593768116"/>
      <name val="Times New Roman"/>
      <family val="1"/>
    </font>
    <font>
      <b/>
      <sz val="11"/>
      <color indexed="12"/>
      <name val="Times New Roman"/>
      <family val="1"/>
    </font>
    <font>
      <strike/>
      <sz val="10"/>
      <color theme="0" tint="-0.89996032593768116"/>
      <name val="Times New Roman"/>
      <family val="1"/>
    </font>
    <font>
      <sz val="10"/>
      <color theme="0" tint="-0.89992980742820516"/>
      <name val="Times New Roman"/>
      <family val="1"/>
    </font>
    <font>
      <sz val="11"/>
      <color rgb="FF000000"/>
      <name val="Times New Roman"/>
      <family val="1"/>
    </font>
    <font>
      <b/>
      <sz val="11"/>
      <color rgb="FF000000"/>
      <name val="Times New Roman"/>
      <family val="1"/>
    </font>
    <font>
      <b/>
      <sz val="12"/>
      <name val="Times New Roman"/>
      <family val="1"/>
    </font>
    <font>
      <sz val="10"/>
      <color theme="0"/>
      <name val="Times New Roman"/>
      <family val="1"/>
    </font>
    <font>
      <b/>
      <sz val="12"/>
      <color indexed="10"/>
      <name val="Times New Roman"/>
      <family val="1"/>
    </font>
    <font>
      <b/>
      <sz val="12"/>
      <color indexed="8"/>
      <name val="Times New Roman"/>
      <family val="1"/>
    </font>
  </fonts>
  <fills count="11">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13"/>
        <bgColor indexed="9"/>
      </patternFill>
    </fill>
    <fill>
      <patternFill patternType="solid">
        <fgColor indexed="13"/>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FF"/>
        <bgColor indexed="9"/>
      </patternFill>
    </fill>
    <fill>
      <patternFill patternType="solid">
        <fgColor rgb="FFFFFF00"/>
        <bgColor indexed="64"/>
      </patternFill>
    </fill>
    <fill>
      <patternFill patternType="solid">
        <fgColor rgb="FFFFFF00"/>
        <bgColor indexed="9"/>
      </patternFill>
    </fill>
  </fills>
  <borders count="16">
    <border>
      <left/>
      <right/>
      <top/>
      <bottom/>
      <diagonal/>
    </border>
    <border>
      <left/>
      <right/>
      <top/>
      <bottom style="double">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right/>
      <top/>
      <bottom style="hair">
        <color theme="2" tint="-9.9948118533890809E-2"/>
      </bottom>
      <diagonal/>
    </border>
  </borders>
  <cellStyleXfs count="6">
    <xf numFmtId="0" fontId="0" fillId="0" borderId="0">
      <alignment vertical="top"/>
    </xf>
    <xf numFmtId="4" fontId="14"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14" fillId="0" borderId="0">
      <alignment vertical="top"/>
    </xf>
  </cellStyleXfs>
  <cellXfs count="417">
    <xf numFmtId="0" fontId="0" fillId="0" borderId="0" xfId="0" applyAlignment="1"/>
    <xf numFmtId="0" fontId="1" fillId="0" borderId="0" xfId="0" applyFont="1" applyAlignment="1"/>
    <xf numFmtId="0" fontId="1" fillId="0" borderId="0" xfId="0" applyFont="1" applyBorder="1" applyAlignment="1"/>
    <xf numFmtId="0" fontId="0" fillId="0" borderId="0" xfId="0" applyAlignment="1">
      <alignment wrapText="1"/>
    </xf>
    <xf numFmtId="0" fontId="4" fillId="0" borderId="0" xfId="0" applyFont="1" applyAlignment="1"/>
    <xf numFmtId="0" fontId="4" fillId="0" borderId="0" xfId="0" applyFont="1" applyAlignment="1">
      <alignment wrapText="1"/>
    </xf>
    <xf numFmtId="0" fontId="7" fillId="0" borderId="0" xfId="0" applyFont="1" applyAlignment="1"/>
    <xf numFmtId="0" fontId="8" fillId="0" borderId="0" xfId="0" applyFont="1" applyAlignment="1"/>
    <xf numFmtId="0" fontId="7" fillId="0" borderId="0" xfId="0" applyFont="1" applyAlignment="1">
      <alignment wrapText="1"/>
    </xf>
    <xf numFmtId="0" fontId="8" fillId="0" borderId="0" xfId="0" applyFont="1" applyAlignment="1">
      <alignment wrapText="1"/>
    </xf>
    <xf numFmtId="0" fontId="6" fillId="0" borderId="0" xfId="0" applyFont="1" applyAlignment="1">
      <alignment vertical="top" wrapText="1"/>
    </xf>
    <xf numFmtId="0" fontId="6" fillId="0" borderId="0" xfId="0" applyFont="1" applyAlignment="1"/>
    <xf numFmtId="0" fontId="1" fillId="0" borderId="0" xfId="0" applyFont="1" applyFill="1" applyBorder="1" applyAlignment="1"/>
    <xf numFmtId="43" fontId="1" fillId="0" borderId="0" xfId="0" applyNumberFormat="1" applyFont="1" applyAlignment="1"/>
    <xf numFmtId="43" fontId="6" fillId="0" borderId="0" xfId="0" applyNumberFormat="1" applyFont="1" applyAlignment="1"/>
    <xf numFmtId="43" fontId="1" fillId="0" borderId="0" xfId="0" applyNumberFormat="1" applyFont="1" applyFill="1" applyAlignment="1"/>
    <xf numFmtId="43" fontId="3" fillId="0" borderId="0" xfId="0" applyNumberFormat="1" applyFont="1" applyFill="1" applyAlignment="1"/>
    <xf numFmtId="43" fontId="1" fillId="0" borderId="0" xfId="0" applyNumberFormat="1" applyFont="1" applyBorder="1" applyAlignment="1"/>
    <xf numFmtId="43" fontId="4" fillId="2" borderId="0" xfId="0" applyNumberFormat="1" applyFont="1" applyFill="1" applyAlignment="1"/>
    <xf numFmtId="43" fontId="1" fillId="2" borderId="0" xfId="0" applyNumberFormat="1" applyFont="1" applyFill="1" applyAlignment="1"/>
    <xf numFmtId="43" fontId="1" fillId="2" borderId="1" xfId="0" applyNumberFormat="1" applyFont="1" applyFill="1" applyBorder="1" applyAlignment="1"/>
    <xf numFmtId="43" fontId="6" fillId="3" borderId="0" xfId="0" applyNumberFormat="1" applyFont="1" applyFill="1" applyAlignment="1"/>
    <xf numFmtId="43" fontId="9" fillId="3" borderId="0" xfId="0" applyNumberFormat="1" applyFont="1" applyFill="1" applyAlignment="1"/>
    <xf numFmtId="43" fontId="0" fillId="3" borderId="0" xfId="0" applyNumberFormat="1" applyFill="1" applyAlignment="1"/>
    <xf numFmtId="0" fontId="1" fillId="0" borderId="0" xfId="0" applyFont="1" applyAlignment="1">
      <alignment horizontal="center"/>
    </xf>
    <xf numFmtId="43" fontId="6" fillId="0" borderId="0" xfId="0" applyNumberFormat="1" applyFont="1" applyBorder="1" applyAlignment="1">
      <alignment horizontal="center"/>
    </xf>
    <xf numFmtId="43" fontId="6" fillId="0" borderId="0" xfId="0" applyNumberFormat="1" applyFont="1" applyBorder="1" applyAlignment="1"/>
    <xf numFmtId="0" fontId="0" fillId="0" borderId="0" xfId="0" applyAlignment="1">
      <alignment vertical="center"/>
    </xf>
    <xf numFmtId="43" fontId="13" fillId="3" borderId="0" xfId="0" applyNumberFormat="1" applyFont="1" applyFill="1" applyAlignment="1">
      <alignment wrapText="1"/>
    </xf>
    <xf numFmtId="49" fontId="12" fillId="0" borderId="0" xfId="0" applyNumberFormat="1" applyFont="1" applyAlignment="1">
      <alignment wrapText="1"/>
    </xf>
    <xf numFmtId="49" fontId="4" fillId="2" borderId="0" xfId="0" applyNumberFormat="1" applyFont="1" applyFill="1" applyAlignment="1"/>
    <xf numFmtId="49" fontId="1" fillId="2" borderId="0" xfId="0" applyNumberFormat="1" applyFont="1" applyFill="1" applyAlignment="1"/>
    <xf numFmtId="49" fontId="0" fillId="3" borderId="0" xfId="0" applyNumberFormat="1" applyFill="1" applyAlignment="1"/>
    <xf numFmtId="0" fontId="5" fillId="0" borderId="2" xfId="0" applyFont="1" applyBorder="1" applyAlignment="1"/>
    <xf numFmtId="0" fontId="1" fillId="0" borderId="2" xfId="0" applyFont="1" applyBorder="1" applyAlignment="1">
      <alignment horizontal="center"/>
    </xf>
    <xf numFmtId="43" fontId="6" fillId="3" borderId="0" xfId="0" applyNumberFormat="1" applyFont="1" applyFill="1" applyAlignment="1">
      <alignment horizontal="centerContinuous"/>
    </xf>
    <xf numFmtId="43" fontId="6" fillId="3" borderId="0" xfId="0" applyNumberFormat="1" applyFont="1" applyFill="1" applyAlignment="1">
      <alignment horizontal="right"/>
    </xf>
    <xf numFmtId="43" fontId="13" fillId="3" borderId="0" xfId="0" applyNumberFormat="1" applyFont="1" applyFill="1" applyAlignment="1">
      <alignment horizontal="right" wrapText="1"/>
    </xf>
    <xf numFmtId="43" fontId="12" fillId="3" borderId="0" xfId="0" applyNumberFormat="1" applyFont="1" applyFill="1" applyAlignment="1">
      <alignment horizontal="right"/>
    </xf>
    <xf numFmtId="0" fontId="8" fillId="0" borderId="0" xfId="0" applyFont="1" applyAlignment="1">
      <alignment vertical="top" wrapText="1"/>
    </xf>
    <xf numFmtId="0" fontId="7" fillId="0" borderId="0" xfId="0" applyFont="1" applyAlignment="1">
      <alignment vertical="top"/>
    </xf>
    <xf numFmtId="0" fontId="0" fillId="0" borderId="0" xfId="0" applyAlignment="1">
      <alignment vertical="top"/>
    </xf>
    <xf numFmtId="0" fontId="4" fillId="0" borderId="0" xfId="0" applyFont="1" applyAlignment="1">
      <alignment vertical="top"/>
    </xf>
    <xf numFmtId="43" fontId="9" fillId="3" borderId="0" xfId="0" applyNumberFormat="1" applyFont="1" applyFill="1" applyAlignment="1">
      <alignment horizontal="right"/>
    </xf>
    <xf numFmtId="43" fontId="0" fillId="3" borderId="0" xfId="0" applyNumberFormat="1" applyFill="1" applyAlignment="1">
      <alignment horizontal="right"/>
    </xf>
    <xf numFmtId="0" fontId="1" fillId="0" borderId="0" xfId="0" applyFont="1" applyFill="1" applyAlignment="1"/>
    <xf numFmtId="49" fontId="16" fillId="0" borderId="0" xfId="0" quotePrefix="1" applyNumberFormat="1" applyFont="1" applyAlignment="1">
      <alignment horizontal="left"/>
    </xf>
    <xf numFmtId="43" fontId="2" fillId="2" borderId="0" xfId="0" applyNumberFormat="1" applyFont="1" applyFill="1" applyAlignment="1"/>
    <xf numFmtId="43" fontId="18" fillId="0" borderId="0" xfId="0" applyNumberFormat="1" applyFont="1" applyAlignment="1"/>
    <xf numFmtId="43" fontId="18" fillId="0" borderId="0" xfId="0" applyNumberFormat="1" applyFont="1" applyBorder="1" applyAlignment="1"/>
    <xf numFmtId="49" fontId="19" fillId="0" borderId="0" xfId="0" applyNumberFormat="1" applyFont="1" applyAlignment="1"/>
    <xf numFmtId="43" fontId="20" fillId="0" borderId="0" xfId="0" applyNumberFormat="1" applyFont="1" applyBorder="1" applyAlignment="1">
      <alignment horizontal="centerContinuous"/>
    </xf>
    <xf numFmtId="43" fontId="20" fillId="0" borderId="0" xfId="0" applyNumberFormat="1" applyFont="1" applyAlignment="1">
      <alignment horizontal="centerContinuous"/>
    </xf>
    <xf numFmtId="43" fontId="21" fillId="0" borderId="0" xfId="0" applyNumberFormat="1" applyFont="1" applyBorder="1" applyAlignment="1">
      <alignment horizontal="centerContinuous"/>
    </xf>
    <xf numFmtId="43" fontId="18" fillId="0" borderId="0" xfId="0" applyNumberFormat="1" applyFont="1" applyBorder="1" applyAlignment="1">
      <alignment horizontal="center"/>
    </xf>
    <xf numFmtId="49" fontId="20" fillId="0" borderId="12" xfId="0" quotePrefix="1" applyNumberFormat="1" applyFont="1" applyBorder="1" applyAlignment="1">
      <alignment horizontal="center"/>
    </xf>
    <xf numFmtId="43" fontId="18" fillId="0" borderId="12" xfId="0" applyNumberFormat="1" applyFont="1" applyBorder="1" applyAlignment="1"/>
    <xf numFmtId="43" fontId="22" fillId="0" borderId="12" xfId="0" applyNumberFormat="1" applyFont="1" applyBorder="1" applyAlignment="1">
      <alignment horizontal="centerContinuous"/>
    </xf>
    <xf numFmtId="43" fontId="18" fillId="0" borderId="0" xfId="0" applyNumberFormat="1" applyFont="1" applyBorder="1" applyAlignment="1">
      <alignment horizontal="center" wrapText="1"/>
    </xf>
    <xf numFmtId="43" fontId="18" fillId="0" borderId="0" xfId="0" applyNumberFormat="1" applyFont="1" applyAlignment="1">
      <alignment horizontal="center"/>
    </xf>
    <xf numFmtId="49" fontId="18" fillId="0" borderId="0" xfId="0" applyNumberFormat="1" applyFont="1" applyAlignment="1"/>
    <xf numFmtId="43" fontId="18" fillId="0" borderId="0" xfId="0" applyNumberFormat="1" applyFont="1" applyFill="1" applyAlignment="1"/>
    <xf numFmtId="43" fontId="18" fillId="0" borderId="0" xfId="0" applyNumberFormat="1" applyFont="1" applyFill="1" applyAlignment="1">
      <alignment horizontal="left"/>
    </xf>
    <xf numFmtId="43" fontId="18" fillId="4" borderId="0" xfId="3" applyNumberFormat="1" applyFont="1" applyFill="1"/>
    <xf numFmtId="43" fontId="18" fillId="4" borderId="0" xfId="0" applyNumberFormat="1" applyFont="1" applyFill="1" applyAlignment="1"/>
    <xf numFmtId="43" fontId="18" fillId="0" borderId="0" xfId="3" applyNumberFormat="1" applyFont="1" applyFill="1"/>
    <xf numFmtId="43" fontId="18" fillId="0" borderId="0" xfId="3" applyNumberFormat="1" applyFont="1" applyBorder="1"/>
    <xf numFmtId="49" fontId="18" fillId="0" borderId="0" xfId="0" applyNumberFormat="1" applyFont="1" applyFill="1" applyAlignment="1">
      <alignment horizontal="left" wrapText="1"/>
    </xf>
    <xf numFmtId="49" fontId="18" fillId="4" borderId="0" xfId="0" applyNumberFormat="1" applyFont="1" applyFill="1" applyAlignment="1"/>
    <xf numFmtId="43" fontId="18" fillId="4" borderId="0" xfId="1" applyNumberFormat="1" applyFont="1" applyFill="1"/>
    <xf numFmtId="43" fontId="18" fillId="0" borderId="3" xfId="0" applyNumberFormat="1" applyFont="1" applyBorder="1" applyAlignment="1"/>
    <xf numFmtId="43" fontId="18" fillId="0" borderId="3" xfId="0" applyNumberFormat="1" applyFont="1" applyFill="1" applyBorder="1" applyAlignment="1"/>
    <xf numFmtId="43" fontId="22" fillId="0" borderId="0" xfId="0" applyNumberFormat="1" applyFont="1" applyAlignment="1"/>
    <xf numFmtId="43" fontId="18" fillId="0" borderId="1" xfId="0" applyNumberFormat="1" applyFont="1" applyBorder="1" applyAlignment="1"/>
    <xf numFmtId="43" fontId="22" fillId="0" borderId="0" xfId="0" applyNumberFormat="1" applyFont="1" applyBorder="1" applyAlignment="1"/>
    <xf numFmtId="43" fontId="23" fillId="0" borderId="0" xfId="3" applyNumberFormat="1" applyFont="1" applyBorder="1" applyAlignment="1">
      <alignment horizontal="center" wrapText="1"/>
    </xf>
    <xf numFmtId="49" fontId="19" fillId="0" borderId="0" xfId="0" quotePrefix="1" applyNumberFormat="1" applyFont="1" applyAlignment="1">
      <alignment horizontal="left"/>
    </xf>
    <xf numFmtId="43" fontId="18" fillId="0" borderId="0" xfId="0" applyNumberFormat="1" applyFont="1" applyFill="1" applyBorder="1" applyAlignment="1"/>
    <xf numFmtId="0" fontId="18" fillId="0" borderId="0" xfId="0" applyFont="1" applyFill="1" applyAlignment="1"/>
    <xf numFmtId="0" fontId="18" fillId="0" borderId="0" xfId="0" applyFont="1" applyAlignment="1">
      <alignment horizontal="center"/>
    </xf>
    <xf numFmtId="0" fontId="18" fillId="0" borderId="0" xfId="0" applyFont="1" applyAlignment="1"/>
    <xf numFmtId="0" fontId="25" fillId="0" borderId="0" xfId="0" applyFont="1" applyAlignment="1">
      <alignment vertical="center"/>
    </xf>
    <xf numFmtId="0" fontId="27" fillId="0" borderId="4" xfId="0" applyFont="1" applyBorder="1" applyAlignment="1">
      <alignment horizontal="centerContinuous"/>
    </xf>
    <xf numFmtId="0" fontId="28" fillId="0" borderId="2" xfId="0" applyFont="1" applyFill="1" applyBorder="1" applyAlignment="1">
      <alignment horizontal="centerContinuous"/>
    </xf>
    <xf numFmtId="0" fontId="28" fillId="0" borderId="2" xfId="0" applyFont="1" applyBorder="1" applyAlignment="1">
      <alignment horizontal="centerContinuous"/>
    </xf>
    <xf numFmtId="0" fontId="18" fillId="0" borderId="5" xfId="0" applyFont="1" applyBorder="1" applyAlignment="1">
      <alignment horizontal="centerContinuous"/>
    </xf>
    <xf numFmtId="0" fontId="29" fillId="0" borderId="3" xfId="0" applyFont="1" applyBorder="1" applyAlignment="1">
      <alignment horizontal="center"/>
    </xf>
    <xf numFmtId="0" fontId="18" fillId="0" borderId="0" xfId="0" applyFont="1" applyBorder="1" applyAlignment="1"/>
    <xf numFmtId="0" fontId="18" fillId="0" borderId="0" xfId="0" applyFont="1" applyFill="1" applyBorder="1" applyAlignment="1"/>
    <xf numFmtId="0" fontId="20" fillId="0" borderId="0" xfId="0" applyFont="1" applyBorder="1" applyAlignment="1"/>
    <xf numFmtId="42" fontId="18" fillId="0" borderId="0" xfId="3" applyNumberFormat="1" applyFont="1" applyBorder="1"/>
    <xf numFmtId="42" fontId="25" fillId="0" borderId="0" xfId="3" applyNumberFormat="1" applyFont="1" applyBorder="1" applyAlignment="1">
      <alignment horizontal="center"/>
    </xf>
    <xf numFmtId="0" fontId="30" fillId="0" borderId="0" xfId="0" applyFont="1" applyBorder="1" applyAlignment="1"/>
    <xf numFmtId="41" fontId="18" fillId="0" borderId="0" xfId="1" applyNumberFormat="1" applyFont="1" applyBorder="1"/>
    <xf numFmtId="41" fontId="25" fillId="0" borderId="0" xfId="1" applyNumberFormat="1" applyFont="1" applyBorder="1" applyAlignment="1">
      <alignment horizontal="center"/>
    </xf>
    <xf numFmtId="0" fontId="18" fillId="0" borderId="0" xfId="0" applyFont="1" applyFill="1" applyBorder="1" applyAlignment="1">
      <alignment vertical="center"/>
    </xf>
    <xf numFmtId="49" fontId="18" fillId="0" borderId="0" xfId="1" applyNumberFormat="1" applyFont="1" applyFill="1" applyBorder="1" applyAlignment="1">
      <alignment horizontal="left" vertical="center"/>
    </xf>
    <xf numFmtId="41" fontId="25" fillId="0" borderId="0" xfId="1" applyNumberFormat="1" applyFont="1" applyBorder="1" applyAlignment="1">
      <alignment horizontal="center" vertical="center"/>
    </xf>
    <xf numFmtId="0" fontId="18" fillId="0" borderId="0" xfId="0" applyFont="1" applyBorder="1" applyAlignment="1">
      <alignment vertical="center"/>
    </xf>
    <xf numFmtId="49" fontId="18" fillId="0" borderId="0" xfId="3" applyNumberFormat="1" applyFont="1" applyFill="1" applyBorder="1" applyAlignment="1">
      <alignment horizontal="left" vertical="center"/>
    </xf>
    <xf numFmtId="0" fontId="31" fillId="0" borderId="0" xfId="0" applyFont="1" applyFill="1" applyBorder="1" applyAlignment="1">
      <alignment vertical="center"/>
    </xf>
    <xf numFmtId="49" fontId="18" fillId="0" borderId="0" xfId="0" applyNumberFormat="1" applyFont="1" applyFill="1" applyBorder="1" applyAlignment="1">
      <alignment horizontal="left" vertical="center"/>
    </xf>
    <xf numFmtId="0" fontId="25" fillId="0" borderId="0" xfId="0" applyFont="1" applyBorder="1" applyAlignment="1">
      <alignment horizontal="center" vertical="center"/>
    </xf>
    <xf numFmtId="0" fontId="18" fillId="0" borderId="0" xfId="0" applyFont="1" applyFill="1" applyAlignment="1">
      <alignment vertical="center"/>
    </xf>
    <xf numFmtId="49" fontId="18" fillId="0" borderId="0" xfId="0" applyNumberFormat="1" applyFont="1" applyFill="1" applyAlignment="1">
      <alignment horizontal="lef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Fill="1" applyAlignment="1">
      <alignment horizontal="left" vertical="center"/>
    </xf>
    <xf numFmtId="0" fontId="18" fillId="0" borderId="0" xfId="0" applyFont="1" applyFill="1" applyBorder="1" applyAlignment="1">
      <alignment horizontal="left"/>
    </xf>
    <xf numFmtId="0" fontId="18" fillId="0" borderId="0" xfId="0" applyFont="1" applyFill="1" applyAlignment="1">
      <alignment horizontal="left"/>
    </xf>
    <xf numFmtId="0" fontId="25" fillId="0" borderId="0" xfId="0" applyFont="1" applyAlignment="1">
      <alignment vertical="top" wrapText="1"/>
    </xf>
    <xf numFmtId="43" fontId="25" fillId="0" borderId="0" xfId="0" applyNumberFormat="1" applyFont="1" applyAlignment="1"/>
    <xf numFmtId="44" fontId="25" fillId="6" borderId="0" xfId="3" applyNumberFormat="1" applyFont="1" applyFill="1"/>
    <xf numFmtId="43" fontId="25" fillId="0" borderId="0" xfId="3" applyNumberFormat="1" applyFont="1" applyBorder="1"/>
    <xf numFmtId="43" fontId="25" fillId="6" borderId="0" xfId="1" applyNumberFormat="1" applyFont="1" applyFill="1"/>
    <xf numFmtId="43" fontId="25" fillId="0" borderId="0" xfId="1" applyNumberFormat="1" applyFont="1" applyBorder="1"/>
    <xf numFmtId="43" fontId="25" fillId="6" borderId="3" xfId="1" applyNumberFormat="1" applyFont="1" applyFill="1" applyBorder="1"/>
    <xf numFmtId="43" fontId="25" fillId="6" borderId="0" xfId="0" applyNumberFormat="1" applyFont="1" applyFill="1" applyAlignment="1"/>
    <xf numFmtId="43" fontId="25" fillId="0" borderId="0" xfId="0" applyNumberFormat="1" applyFont="1" applyBorder="1" applyAlignment="1"/>
    <xf numFmtId="44" fontId="25" fillId="6" borderId="1" xfId="3" applyNumberFormat="1" applyFont="1" applyFill="1" applyBorder="1"/>
    <xf numFmtId="43" fontId="31" fillId="0" borderId="0" xfId="0" applyNumberFormat="1" applyFont="1" applyFill="1" applyAlignment="1"/>
    <xf numFmtId="43" fontId="32" fillId="0" borderId="0" xfId="0" applyNumberFormat="1" applyFont="1" applyAlignment="1"/>
    <xf numFmtId="43" fontId="30" fillId="0" borderId="0" xfId="0" applyNumberFormat="1" applyFont="1" applyAlignment="1"/>
    <xf numFmtId="43" fontId="24" fillId="6" borderId="3" xfId="0" applyNumberFormat="1" applyFont="1" applyFill="1" applyBorder="1" applyAlignment="1">
      <alignment horizontal="center"/>
    </xf>
    <xf numFmtId="43" fontId="25" fillId="0" borderId="0" xfId="0" applyNumberFormat="1" applyFont="1" applyAlignment="1">
      <alignment horizontal="center"/>
    </xf>
    <xf numFmtId="49" fontId="30" fillId="0" borderId="0" xfId="0" applyNumberFormat="1" applyFont="1" applyAlignment="1"/>
    <xf numFmtId="43" fontId="20" fillId="0" borderId="3" xfId="0" applyNumberFormat="1" applyFont="1" applyBorder="1" applyAlignment="1">
      <alignment horizontal="centerContinuous"/>
    </xf>
    <xf numFmtId="43" fontId="18" fillId="0" borderId="3" xfId="0" applyNumberFormat="1" applyFont="1" applyBorder="1" applyAlignment="1">
      <alignment horizontal="centerContinuous"/>
    </xf>
    <xf numFmtId="49" fontId="18" fillId="0" borderId="3" xfId="0" quotePrefix="1" applyNumberFormat="1" applyFont="1" applyBorder="1" applyAlignment="1">
      <alignment horizontal="left" wrapText="1"/>
    </xf>
    <xf numFmtId="43" fontId="18" fillId="0" borderId="0" xfId="0" applyNumberFormat="1" applyFont="1" applyAlignment="1">
      <alignment wrapText="1"/>
    </xf>
    <xf numFmtId="43" fontId="18" fillId="0" borderId="3" xfId="0" applyNumberFormat="1" applyFont="1" applyBorder="1" applyAlignment="1">
      <alignment horizontal="center" wrapText="1"/>
    </xf>
    <xf numFmtId="43" fontId="18" fillId="0" borderId="3" xfId="0" quotePrefix="1" applyNumberFormat="1" applyFont="1" applyBorder="1" applyAlignment="1">
      <alignment horizontal="center" wrapText="1"/>
    </xf>
    <xf numFmtId="49" fontId="18" fillId="0" borderId="0" xfId="1" applyNumberFormat="1" applyFont="1" applyFill="1" applyBorder="1" applyAlignment="1">
      <alignment horizontal="left"/>
    </xf>
    <xf numFmtId="43" fontId="18" fillId="0" borderId="0" xfId="1" applyNumberFormat="1" applyFont="1" applyFill="1"/>
    <xf numFmtId="43" fontId="18" fillId="0" borderId="0" xfId="1" applyNumberFormat="1" applyFont="1"/>
    <xf numFmtId="43" fontId="18" fillId="0" borderId="0" xfId="3" applyNumberFormat="1" applyFont="1"/>
    <xf numFmtId="41" fontId="18" fillId="0" borderId="0" xfId="1" applyNumberFormat="1" applyFont="1" applyFill="1" applyBorder="1" applyAlignment="1">
      <alignment horizontal="left" vertical="center"/>
    </xf>
    <xf numFmtId="42" fontId="18" fillId="0" borderId="0" xfId="3" applyNumberFormat="1" applyFont="1" applyFill="1" applyBorder="1" applyAlignment="1">
      <alignment horizontal="left" vertical="center"/>
    </xf>
    <xf numFmtId="0" fontId="18" fillId="0" borderId="0" xfId="0" applyFont="1" applyFill="1" applyBorder="1" applyAlignment="1">
      <alignment horizontal="left" vertical="center"/>
    </xf>
    <xf numFmtId="49" fontId="18" fillId="3" borderId="0" xfId="0" applyNumberFormat="1" applyFont="1" applyFill="1" applyAlignment="1"/>
    <xf numFmtId="49" fontId="18" fillId="0" borderId="0" xfId="0" applyNumberFormat="1" applyFont="1" applyFill="1" applyAlignment="1">
      <alignment wrapText="1"/>
    </xf>
    <xf numFmtId="49" fontId="18" fillId="0" borderId="0" xfId="0" applyNumberFormat="1" applyFont="1" applyFill="1" applyAlignment="1"/>
    <xf numFmtId="49" fontId="18" fillId="0" borderId="0" xfId="0" applyNumberFormat="1" applyFont="1" applyAlignment="1">
      <alignment wrapText="1"/>
    </xf>
    <xf numFmtId="49" fontId="18" fillId="4" borderId="0" xfId="0" applyNumberFormat="1" applyFont="1" applyFill="1" applyAlignment="1">
      <alignment wrapText="1"/>
    </xf>
    <xf numFmtId="43" fontId="18" fillId="0" borderId="6" xfId="3" applyNumberFormat="1" applyFont="1" applyBorder="1"/>
    <xf numFmtId="43" fontId="31" fillId="0" borderId="0" xfId="3" applyNumberFormat="1" applyFont="1" applyBorder="1" applyAlignment="1">
      <alignment horizontal="center" wrapText="1"/>
    </xf>
    <xf numFmtId="43" fontId="18" fillId="5" borderId="0" xfId="1" applyNumberFormat="1" applyFont="1" applyFill="1"/>
    <xf numFmtId="43" fontId="18" fillId="0" borderId="3" xfId="1" applyNumberFormat="1" applyFont="1" applyBorder="1"/>
    <xf numFmtId="49" fontId="20" fillId="0" borderId="0" xfId="0" applyNumberFormat="1" applyFont="1" applyAlignment="1"/>
    <xf numFmtId="0" fontId="25" fillId="0" borderId="0" xfId="0" quotePrefix="1" applyFont="1" applyAlignment="1">
      <alignment horizontal="left" vertical="top" wrapText="1"/>
    </xf>
    <xf numFmtId="43" fontId="26" fillId="0" borderId="0" xfId="0" applyNumberFormat="1" applyFont="1" applyAlignment="1"/>
    <xf numFmtId="43" fontId="33" fillId="0" borderId="0" xfId="0" applyNumberFormat="1" applyFont="1" applyAlignment="1"/>
    <xf numFmtId="43" fontId="19" fillId="0" borderId="0" xfId="0" applyNumberFormat="1" applyFont="1" applyAlignment="1"/>
    <xf numFmtId="49" fontId="18" fillId="0" borderId="0" xfId="0" applyNumberFormat="1" applyFont="1" applyBorder="1" applyAlignment="1"/>
    <xf numFmtId="43" fontId="18" fillId="0" borderId="0" xfId="1" applyNumberFormat="1" applyFont="1" applyBorder="1"/>
    <xf numFmtId="49" fontId="18" fillId="0" borderId="0" xfId="1" applyNumberFormat="1" applyFont="1" applyFill="1" applyBorder="1" applyAlignment="1">
      <alignment horizontal="left" wrapText="1"/>
    </xf>
    <xf numFmtId="49" fontId="18" fillId="3" borderId="0" xfId="0" applyNumberFormat="1" applyFont="1" applyFill="1" applyAlignment="1">
      <alignment wrapText="1"/>
    </xf>
    <xf numFmtId="43" fontId="18" fillId="0" borderId="3" xfId="3" applyNumberFormat="1" applyFont="1" applyFill="1" applyBorder="1"/>
    <xf numFmtId="43" fontId="23" fillId="0" borderId="0" xfId="0" applyNumberFormat="1" applyFont="1" applyBorder="1" applyAlignment="1">
      <alignment wrapText="1"/>
    </xf>
    <xf numFmtId="43" fontId="23" fillId="0" borderId="0" xfId="3" applyNumberFormat="1" applyFont="1" applyBorder="1" applyAlignment="1">
      <alignment horizontal="center" vertical="top" wrapText="1"/>
    </xf>
    <xf numFmtId="49" fontId="30" fillId="2" borderId="0" xfId="0" applyNumberFormat="1" applyFont="1" applyFill="1" applyAlignment="1"/>
    <xf numFmtId="43" fontId="18" fillId="2" borderId="0" xfId="0" applyNumberFormat="1" applyFont="1" applyFill="1" applyAlignment="1"/>
    <xf numFmtId="49" fontId="18" fillId="2" borderId="0" xfId="0" applyNumberFormat="1" applyFont="1" applyFill="1" applyAlignment="1"/>
    <xf numFmtId="49" fontId="18" fillId="2" borderId="0" xfId="0" applyNumberFormat="1" applyFont="1" applyFill="1" applyAlignment="1">
      <alignment horizontal="center"/>
    </xf>
    <xf numFmtId="43" fontId="18" fillId="2" borderId="0" xfId="0" applyNumberFormat="1" applyFont="1" applyFill="1" applyAlignment="1">
      <alignment horizontal="center"/>
    </xf>
    <xf numFmtId="49" fontId="20" fillId="2" borderId="3" xfId="0" applyNumberFormat="1" applyFont="1" applyFill="1" applyBorder="1" applyAlignment="1">
      <alignment horizontal="center" wrapText="1"/>
    </xf>
    <xf numFmtId="43" fontId="20" fillId="2" borderId="3" xfId="0" applyNumberFormat="1" applyFont="1" applyFill="1" applyBorder="1" applyAlignment="1">
      <alignment horizontal="center"/>
    </xf>
    <xf numFmtId="43" fontId="18" fillId="5" borderId="0" xfId="0" applyNumberFormat="1" applyFont="1" applyFill="1" applyAlignment="1"/>
    <xf numFmtId="43" fontId="18" fillId="2" borderId="3" xfId="1" applyNumberFormat="1" applyFont="1" applyFill="1" applyBorder="1"/>
    <xf numFmtId="43" fontId="18" fillId="2" borderId="0" xfId="3" applyNumberFormat="1" applyFont="1" applyFill="1"/>
    <xf numFmtId="43" fontId="18" fillId="7" borderId="0" xfId="0" applyNumberFormat="1" applyFont="1" applyFill="1" applyAlignment="1"/>
    <xf numFmtId="0" fontId="24" fillId="0" borderId="0" xfId="0" applyFont="1" applyAlignment="1">
      <alignment vertical="top" wrapText="1"/>
    </xf>
    <xf numFmtId="43" fontId="20" fillId="0" borderId="0" xfId="3" applyNumberFormat="1" applyFont="1" applyBorder="1" applyAlignment="1">
      <alignment horizontal="centerContinuous"/>
    </xf>
    <xf numFmtId="43" fontId="18" fillId="0" borderId="0" xfId="0" applyNumberFormat="1" applyFont="1" applyAlignment="1">
      <alignment horizontal="centerContinuous"/>
    </xf>
    <xf numFmtId="43" fontId="18" fillId="4" borderId="0" xfId="1" applyNumberFormat="1" applyFont="1" applyFill="1" applyAlignment="1"/>
    <xf numFmtId="43" fontId="18" fillId="0" borderId="0" xfId="1" applyNumberFormat="1" applyFont="1" applyFill="1" applyAlignment="1"/>
    <xf numFmtId="43" fontId="18" fillId="0" borderId="0" xfId="3" applyNumberFormat="1" applyFont="1" applyAlignment="1"/>
    <xf numFmtId="43" fontId="18" fillId="0" borderId="0" xfId="1" applyNumberFormat="1" applyFont="1" applyAlignment="1"/>
    <xf numFmtId="43" fontId="18" fillId="0" borderId="0" xfId="3" applyNumberFormat="1" applyFont="1" applyFill="1" applyAlignment="1"/>
    <xf numFmtId="43" fontId="34" fillId="0" borderId="0" xfId="0" applyNumberFormat="1" applyFont="1" applyAlignment="1"/>
    <xf numFmtId="43" fontId="18" fillId="5" borderId="0" xfId="1" applyNumberFormat="1" applyFont="1" applyFill="1" applyAlignment="1"/>
    <xf numFmtId="49" fontId="20" fillId="0" borderId="3" xfId="0" applyNumberFormat="1" applyFont="1" applyBorder="1" applyAlignment="1">
      <alignment horizontal="center"/>
    </xf>
    <xf numFmtId="43" fontId="20" fillId="0" borderId="3" xfId="0" applyNumberFormat="1" applyFont="1" applyBorder="1" applyAlignment="1">
      <alignment horizontal="center"/>
    </xf>
    <xf numFmtId="43" fontId="20" fillId="0" borderId="0" xfId="0" applyNumberFormat="1" applyFont="1" applyAlignment="1">
      <alignment horizontal="center"/>
    </xf>
    <xf numFmtId="0" fontId="22" fillId="0" borderId="0" xfId="0" applyFont="1" applyAlignment="1"/>
    <xf numFmtId="49" fontId="18" fillId="0" borderId="0" xfId="0" applyNumberFormat="1" applyFont="1" applyFill="1" applyBorder="1" applyAlignment="1">
      <alignment wrapText="1"/>
    </xf>
    <xf numFmtId="43" fontId="18" fillId="0" borderId="0" xfId="1" applyNumberFormat="1" applyFont="1" applyFill="1" applyBorder="1" applyAlignment="1"/>
    <xf numFmtId="49" fontId="18" fillId="0" borderId="0" xfId="0" applyNumberFormat="1" applyFont="1" applyFill="1" applyBorder="1" applyAlignment="1"/>
    <xf numFmtId="0" fontId="18" fillId="0" borderId="0" xfId="0" applyFont="1" applyAlignment="1">
      <alignment wrapText="1"/>
    </xf>
    <xf numFmtId="0" fontId="25" fillId="0" borderId="0" xfId="0" applyFont="1" applyAlignment="1">
      <alignment horizontal="left" vertical="top" wrapText="1" indent="3"/>
    </xf>
    <xf numFmtId="43" fontId="20" fillId="0" borderId="0" xfId="0" applyNumberFormat="1" applyFont="1" applyAlignment="1"/>
    <xf numFmtId="43" fontId="20" fillId="0" borderId="0" xfId="0" applyNumberFormat="1" applyFont="1" applyFill="1" applyAlignment="1">
      <alignment horizontal="centerContinuous"/>
    </xf>
    <xf numFmtId="43" fontId="18" fillId="0" borderId="0" xfId="1" applyNumberFormat="1" applyFont="1" applyFill="1" applyBorder="1" applyAlignment="1">
      <alignment horizontal="left" wrapText="1"/>
    </xf>
    <xf numFmtId="10" fontId="18" fillId="5" borderId="0" xfId="0" applyNumberFormat="1" applyFont="1" applyFill="1">
      <alignment vertical="top"/>
    </xf>
    <xf numFmtId="10" fontId="22" fillId="0" borderId="0" xfId="0" applyNumberFormat="1" applyFont="1" applyFill="1" applyBorder="1">
      <alignment vertical="top"/>
    </xf>
    <xf numFmtId="10" fontId="22" fillId="0" borderId="0" xfId="0" applyNumberFormat="1" applyFont="1">
      <alignment vertical="top"/>
    </xf>
    <xf numFmtId="43" fontId="18" fillId="0" borderId="0" xfId="0" applyNumberFormat="1" applyFont="1" applyFill="1" applyAlignment="1">
      <alignment wrapText="1"/>
    </xf>
    <xf numFmtId="10" fontId="18" fillId="0" borderId="0" xfId="0" applyNumberFormat="1" applyFont="1" applyFill="1" applyBorder="1">
      <alignment vertical="top"/>
    </xf>
    <xf numFmtId="43" fontId="18" fillId="0" borderId="0" xfId="0" applyNumberFormat="1" applyFont="1" applyFill="1" applyBorder="1" applyAlignment="1">
      <alignment horizontal="center" wrapText="1"/>
    </xf>
    <xf numFmtId="43" fontId="18" fillId="4" borderId="0" xfId="0" applyNumberFormat="1" applyFont="1" applyFill="1" applyAlignment="1">
      <alignment wrapText="1"/>
    </xf>
    <xf numFmtId="43" fontId="30" fillId="3" borderId="0" xfId="0" applyNumberFormat="1" applyFont="1" applyFill="1" applyAlignment="1">
      <alignment horizontal="left" vertical="top"/>
    </xf>
    <xf numFmtId="43" fontId="30" fillId="3" borderId="0" xfId="0" applyNumberFormat="1" applyFont="1" applyFill="1" applyAlignment="1">
      <alignment horizontal="center"/>
    </xf>
    <xf numFmtId="49" fontId="30" fillId="3" borderId="0" xfId="0" applyNumberFormat="1" applyFont="1" applyFill="1" applyAlignment="1"/>
    <xf numFmtId="43" fontId="33" fillId="3" borderId="0" xfId="0" applyNumberFormat="1" applyFont="1" applyFill="1" applyAlignment="1"/>
    <xf numFmtId="43" fontId="18" fillId="3" borderId="0" xfId="0" applyNumberFormat="1" applyFont="1" applyFill="1" applyAlignment="1"/>
    <xf numFmtId="43" fontId="20" fillId="3" borderId="3" xfId="0" applyNumberFormat="1" applyFont="1" applyFill="1" applyBorder="1" applyAlignment="1">
      <alignment horizontal="center"/>
    </xf>
    <xf numFmtId="43" fontId="18" fillId="3" borderId="0" xfId="0" applyNumberFormat="1" applyFont="1" applyFill="1" applyBorder="1" applyAlignment="1">
      <alignment horizontal="center"/>
    </xf>
    <xf numFmtId="49" fontId="20" fillId="3" borderId="0" xfId="0" applyNumberFormat="1" applyFont="1" applyFill="1" applyAlignment="1">
      <alignment wrapText="1"/>
    </xf>
    <xf numFmtId="49" fontId="18" fillId="3" borderId="0" xfId="0" applyNumberFormat="1" applyFont="1" applyFill="1" applyAlignment="1">
      <alignment horizontal="left" indent="1"/>
    </xf>
    <xf numFmtId="49" fontId="18" fillId="3" borderId="0" xfId="0" applyNumberFormat="1" applyFont="1" applyFill="1" applyAlignment="1">
      <alignment horizontal="left" wrapText="1" indent="1"/>
    </xf>
    <xf numFmtId="43" fontId="18" fillId="3" borderId="7" xfId="0" applyNumberFormat="1" applyFont="1" applyFill="1" applyBorder="1" applyAlignment="1"/>
    <xf numFmtId="43" fontId="18" fillId="3" borderId="0" xfId="0" applyNumberFormat="1" applyFont="1" applyFill="1" applyBorder="1" applyAlignment="1"/>
    <xf numFmtId="43" fontId="18" fillId="3" borderId="1" xfId="0" applyNumberFormat="1" applyFont="1" applyFill="1" applyBorder="1" applyAlignment="1"/>
    <xf numFmtId="49" fontId="25" fillId="3" borderId="0" xfId="0" applyNumberFormat="1" applyFont="1" applyFill="1" applyAlignment="1">
      <alignment wrapText="1"/>
    </xf>
    <xf numFmtId="43" fontId="25" fillId="3" borderId="0" xfId="0" applyNumberFormat="1" applyFont="1" applyFill="1" applyAlignment="1"/>
    <xf numFmtId="43" fontId="6" fillId="7" borderId="0" xfId="0" applyNumberFormat="1" applyFont="1" applyFill="1" applyAlignment="1">
      <alignment horizontal="centerContinuous"/>
    </xf>
    <xf numFmtId="43" fontId="6" fillId="7" borderId="0" xfId="0" applyNumberFormat="1" applyFont="1" applyFill="1" applyAlignment="1"/>
    <xf numFmtId="43" fontId="11" fillId="8" borderId="0" xfId="0" applyNumberFormat="1" applyFont="1" applyFill="1" applyBorder="1" applyAlignment="1">
      <alignment wrapText="1"/>
    </xf>
    <xf numFmtId="43" fontId="6" fillId="8" borderId="0" xfId="0" applyNumberFormat="1" applyFont="1" applyFill="1" applyBorder="1" applyAlignment="1">
      <alignment horizontal="right"/>
    </xf>
    <xf numFmtId="43" fontId="6" fillId="8" borderId="0" xfId="0" applyNumberFormat="1" applyFont="1" applyFill="1" applyAlignment="1"/>
    <xf numFmtId="43" fontId="11" fillId="7" borderId="0" xfId="0" applyNumberFormat="1" applyFont="1" applyFill="1" applyBorder="1" applyAlignment="1">
      <alignment wrapText="1"/>
    </xf>
    <xf numFmtId="43" fontId="1" fillId="7" borderId="0" xfId="0" applyNumberFormat="1" applyFont="1" applyFill="1" applyBorder="1" applyAlignment="1">
      <alignment horizontal="right"/>
    </xf>
    <xf numFmtId="43" fontId="11" fillId="7" borderId="0" xfId="0" applyNumberFormat="1" applyFont="1" applyFill="1" applyBorder="1" applyAlignment="1"/>
    <xf numFmtId="43" fontId="10" fillId="7" borderId="0" xfId="0" applyNumberFormat="1" applyFont="1" applyFill="1" applyBorder="1" applyAlignment="1"/>
    <xf numFmtId="43" fontId="6" fillId="7" borderId="0" xfId="0" applyNumberFormat="1" applyFont="1" applyFill="1" applyBorder="1" applyAlignment="1"/>
    <xf numFmtId="43" fontId="6" fillId="7" borderId="0" xfId="0" applyNumberFormat="1" applyFont="1" applyFill="1" applyBorder="1" applyAlignment="1">
      <alignment horizontal="right"/>
    </xf>
    <xf numFmtId="43" fontId="6" fillId="8" borderId="0" xfId="0" applyNumberFormat="1" applyFont="1" applyFill="1" applyAlignment="1">
      <alignment horizontal="right"/>
    </xf>
    <xf numFmtId="43" fontId="13" fillId="8" borderId="0" xfId="0" applyNumberFormat="1" applyFont="1" applyFill="1" applyAlignment="1">
      <alignment wrapText="1"/>
    </xf>
    <xf numFmtId="43" fontId="13" fillId="8" borderId="0" xfId="0" applyNumberFormat="1" applyFont="1" applyFill="1" applyAlignment="1">
      <alignment horizontal="right" wrapText="1"/>
    </xf>
    <xf numFmtId="43" fontId="12" fillId="8" borderId="0" xfId="0" applyNumberFormat="1" applyFont="1" applyFill="1" applyAlignment="1">
      <alignment horizontal="right"/>
    </xf>
    <xf numFmtId="43" fontId="11" fillId="7" borderId="0" xfId="0" applyNumberFormat="1" applyFont="1" applyFill="1" applyAlignment="1">
      <alignment wrapText="1"/>
    </xf>
    <xf numFmtId="43" fontId="6" fillId="8" borderId="3" xfId="0" applyNumberFormat="1" applyFont="1" applyFill="1" applyBorder="1" applyAlignment="1">
      <alignment horizontal="right"/>
    </xf>
    <xf numFmtId="43" fontId="25" fillId="7" borderId="0" xfId="0" applyNumberFormat="1" applyFont="1" applyFill="1" applyAlignment="1"/>
    <xf numFmtId="43" fontId="25" fillId="8" borderId="6" xfId="0" applyNumberFormat="1" applyFont="1" applyFill="1" applyBorder="1" applyAlignment="1">
      <alignment horizontal="right"/>
    </xf>
    <xf numFmtId="43" fontId="25" fillId="8" borderId="0" xfId="0" applyNumberFormat="1" applyFont="1" applyFill="1" applyAlignment="1"/>
    <xf numFmtId="0" fontId="33" fillId="0" borderId="0" xfId="0" applyFont="1" applyAlignment="1">
      <alignment horizontal="left" vertical="top" wrapText="1" indent="5"/>
    </xf>
    <xf numFmtId="43" fontId="31" fillId="0" borderId="0" xfId="3" applyNumberFormat="1" applyFont="1" applyBorder="1" applyAlignment="1">
      <alignment horizontal="center" vertical="top" wrapText="1"/>
    </xf>
    <xf numFmtId="49" fontId="17" fillId="0" borderId="0" xfId="0" applyNumberFormat="1" applyFont="1" applyAlignment="1">
      <alignment horizontal="center" vertical="top" wrapText="1"/>
    </xf>
    <xf numFmtId="49" fontId="35" fillId="0" borderId="0" xfId="0" applyNumberFormat="1" applyFont="1" applyAlignment="1"/>
    <xf numFmtId="43" fontId="25" fillId="0" borderId="0" xfId="0" applyNumberFormat="1" applyFont="1" applyBorder="1" applyAlignment="1">
      <alignment horizontal="center"/>
    </xf>
    <xf numFmtId="43" fontId="18" fillId="0" borderId="0" xfId="0" applyNumberFormat="1" applyFont="1" applyBorder="1" applyAlignment="1">
      <alignment horizontal="centerContinuous"/>
    </xf>
    <xf numFmtId="49" fontId="24" fillId="0" borderId="0" xfId="0" applyNumberFormat="1" applyFont="1" applyAlignment="1"/>
    <xf numFmtId="49" fontId="20" fillId="0" borderId="8" xfId="0" quotePrefix="1" applyNumberFormat="1" applyFont="1" applyBorder="1" applyAlignment="1">
      <alignment horizontal="center"/>
    </xf>
    <xf numFmtId="43" fontId="18" fillId="0" borderId="8" xfId="0" applyNumberFormat="1" applyFont="1" applyBorder="1" applyAlignment="1">
      <alignment horizontal="center"/>
    </xf>
    <xf numFmtId="43" fontId="18" fillId="0" borderId="8" xfId="0" applyNumberFormat="1" applyFont="1" applyBorder="1" applyAlignment="1">
      <alignment horizontal="centerContinuous"/>
    </xf>
    <xf numFmtId="49" fontId="18" fillId="0" borderId="3" xfId="0" quotePrefix="1" applyNumberFormat="1" applyFont="1" applyBorder="1" applyAlignment="1">
      <alignment horizontal="left"/>
    </xf>
    <xf numFmtId="43" fontId="18" fillId="0" borderId="3" xfId="0" applyNumberFormat="1" applyFont="1" applyBorder="1" applyAlignment="1">
      <alignment horizontal="center"/>
    </xf>
    <xf numFmtId="43" fontId="18" fillId="0" borderId="3" xfId="0" applyNumberFormat="1" applyFont="1" applyBorder="1" applyAlignment="1">
      <alignment wrapText="1"/>
    </xf>
    <xf numFmtId="49" fontId="18" fillId="0" borderId="0" xfId="0" applyNumberFormat="1" applyFont="1" applyBorder="1" applyAlignment="1">
      <alignment horizontal="left"/>
    </xf>
    <xf numFmtId="43" fontId="18" fillId="0" borderId="0" xfId="0" applyNumberFormat="1" applyFont="1" applyAlignment="1">
      <alignment horizontal="center" wrapText="1"/>
    </xf>
    <xf numFmtId="49" fontId="18" fillId="0" borderId="7" xfId="0" quotePrefix="1" applyNumberFormat="1" applyFont="1" applyBorder="1" applyAlignment="1">
      <alignment horizontal="left"/>
    </xf>
    <xf numFmtId="43" fontId="18" fillId="0" borderId="7" xfId="0" applyNumberFormat="1" applyFont="1" applyBorder="1" applyAlignment="1">
      <alignment horizontal="center"/>
    </xf>
    <xf numFmtId="43" fontId="18" fillId="0" borderId="7" xfId="0" quotePrefix="1" applyNumberFormat="1" applyFont="1" applyBorder="1" applyAlignment="1">
      <alignment horizontal="center" wrapText="1"/>
    </xf>
    <xf numFmtId="43" fontId="18" fillId="0" borderId="7" xfId="0" applyNumberFormat="1" applyFont="1" applyBorder="1" applyAlignment="1">
      <alignment horizontal="center" wrapText="1"/>
    </xf>
    <xf numFmtId="43" fontId="18" fillId="0" borderId="7" xfId="0" applyNumberFormat="1" applyFont="1" applyBorder="1" applyAlignment="1">
      <alignment wrapText="1"/>
    </xf>
    <xf numFmtId="49" fontId="18" fillId="0" borderId="0" xfId="0" applyNumberFormat="1" applyFont="1" applyFill="1" applyBorder="1" applyAlignment="1">
      <alignment vertical="center" wrapText="1"/>
    </xf>
    <xf numFmtId="0" fontId="24" fillId="0" borderId="0" xfId="0" quotePrefix="1" applyFont="1" applyFill="1" applyAlignment="1">
      <alignment horizontal="left" vertical="top" wrapText="1"/>
    </xf>
    <xf numFmtId="49" fontId="26" fillId="0" borderId="0" xfId="0" applyNumberFormat="1" applyFont="1" applyAlignment="1"/>
    <xf numFmtId="43" fontId="36" fillId="0" borderId="0" xfId="0" applyNumberFormat="1" applyFont="1" applyAlignment="1">
      <alignment horizontal="right"/>
    </xf>
    <xf numFmtId="43" fontId="20" fillId="0" borderId="12" xfId="3" quotePrefix="1" applyNumberFormat="1" applyFont="1" applyBorder="1" applyAlignment="1">
      <alignment horizontal="center"/>
    </xf>
    <xf numFmtId="43" fontId="34" fillId="0" borderId="12" xfId="0" applyNumberFormat="1" applyFont="1" applyBorder="1" applyAlignment="1"/>
    <xf numFmtId="43" fontId="18" fillId="0" borderId="12" xfId="3" applyNumberFormat="1" applyFont="1" applyBorder="1" applyAlignment="1">
      <alignment horizontal="centerContinuous"/>
    </xf>
    <xf numFmtId="43" fontId="37" fillId="0" borderId="0" xfId="0" applyNumberFormat="1" applyFont="1" applyAlignment="1"/>
    <xf numFmtId="43" fontId="18" fillId="4" borderId="0" xfId="3" applyNumberFormat="1" applyFont="1" applyFill="1" applyAlignment="1">
      <alignment horizontal="left"/>
    </xf>
    <xf numFmtId="43" fontId="18" fillId="0" borderId="0" xfId="3" applyNumberFormat="1" applyFont="1" applyFill="1" applyBorder="1"/>
    <xf numFmtId="49" fontId="18" fillId="0" borderId="0" xfId="0" applyNumberFormat="1" applyFont="1" applyAlignment="1">
      <alignment horizontal="centerContinuous"/>
    </xf>
    <xf numFmtId="43" fontId="18" fillId="0" borderId="1" xfId="3" applyNumberFormat="1" applyFont="1" applyBorder="1"/>
    <xf numFmtId="43" fontId="20" fillId="0" borderId="3" xfId="0" quotePrefix="1" applyNumberFormat="1" applyFont="1" applyBorder="1" applyAlignment="1">
      <alignment horizontal="center" wrapText="1"/>
    </xf>
    <xf numFmtId="43" fontId="18" fillId="0" borderId="6" xfId="0" applyNumberFormat="1" applyFont="1" applyBorder="1" applyAlignment="1"/>
    <xf numFmtId="43" fontId="0" fillId="7" borderId="0" xfId="0" applyNumberFormat="1" applyFill="1" applyAlignment="1"/>
    <xf numFmtId="49" fontId="34" fillId="0" borderId="0" xfId="0" applyNumberFormat="1" applyFont="1" applyAlignment="1"/>
    <xf numFmtId="43" fontId="18" fillId="0" borderId="0" xfId="0" applyNumberFormat="1" applyFont="1" applyFill="1" applyBorder="1" applyAlignment="1">
      <alignment horizontal="center"/>
    </xf>
    <xf numFmtId="49" fontId="18" fillId="0" borderId="15" xfId="1" applyNumberFormat="1" applyFont="1" applyFill="1" applyBorder="1" applyAlignment="1">
      <alignment horizontal="left"/>
    </xf>
    <xf numFmtId="43" fontId="18" fillId="0" borderId="15" xfId="0" applyNumberFormat="1" applyFont="1" applyBorder="1" applyAlignment="1"/>
    <xf numFmtId="43" fontId="18" fillId="0" borderId="15" xfId="0" applyNumberFormat="1" applyFont="1" applyFill="1" applyBorder="1" applyAlignment="1"/>
    <xf numFmtId="43" fontId="18" fillId="4" borderId="15" xfId="0" applyNumberFormat="1" applyFont="1" applyFill="1" applyBorder="1" applyAlignment="1"/>
    <xf numFmtId="49" fontId="18" fillId="0" borderId="15" xfId="0" applyNumberFormat="1" applyFont="1" applyFill="1" applyBorder="1" applyAlignment="1">
      <alignment wrapText="1"/>
    </xf>
    <xf numFmtId="49" fontId="18" fillId="0" borderId="15" xfId="0" applyNumberFormat="1" applyFont="1" applyBorder="1" applyAlignment="1"/>
    <xf numFmtId="49" fontId="18" fillId="0" borderId="15" xfId="0" applyNumberFormat="1" applyFont="1" applyFill="1" applyBorder="1" applyAlignment="1"/>
    <xf numFmtId="43" fontId="18" fillId="9" borderId="0" xfId="0" applyNumberFormat="1" applyFont="1" applyFill="1" applyAlignment="1"/>
    <xf numFmtId="43" fontId="22" fillId="0" borderId="0" xfId="0" applyNumberFormat="1" applyFont="1" applyFill="1" applyAlignment="1"/>
    <xf numFmtId="49" fontId="18" fillId="4" borderId="15" xfId="0" applyNumberFormat="1" applyFont="1" applyFill="1" applyBorder="1" applyAlignment="1"/>
    <xf numFmtId="43" fontId="18" fillId="0" borderId="6" xfId="0" applyNumberFormat="1" applyFont="1" applyBorder="1" applyAlignment="1">
      <alignment horizontal="right"/>
    </xf>
    <xf numFmtId="43" fontId="18" fillId="0" borderId="0" xfId="0" applyNumberFormat="1" applyFont="1" applyFill="1" applyBorder="1" applyAlignment="1">
      <alignment horizontal="right"/>
    </xf>
    <xf numFmtId="43" fontId="18" fillId="0" borderId="1" xfId="0" applyNumberFormat="1" applyFont="1" applyBorder="1" applyAlignment="1">
      <alignment horizontal="right"/>
    </xf>
    <xf numFmtId="43" fontId="18" fillId="0" borderId="0" xfId="0" applyNumberFormat="1" applyFont="1" applyBorder="1" applyAlignment="1">
      <alignment horizontal="right"/>
    </xf>
    <xf numFmtId="49" fontId="22" fillId="0" borderId="0" xfId="0" applyNumberFormat="1" applyFont="1" applyAlignment="1"/>
    <xf numFmtId="43" fontId="38" fillId="3" borderId="0" xfId="0" applyNumberFormat="1" applyFont="1" applyFill="1" applyAlignment="1"/>
    <xf numFmtId="43" fontId="38" fillId="7" borderId="0" xfId="0" applyNumberFormat="1" applyFont="1" applyFill="1" applyAlignment="1"/>
    <xf numFmtId="43" fontId="22" fillId="3" borderId="0" xfId="0" applyNumberFormat="1" applyFont="1" applyFill="1" applyAlignment="1"/>
    <xf numFmtId="43" fontId="22" fillId="7" borderId="0" xfId="0" applyNumberFormat="1" applyFont="1" applyFill="1" applyAlignment="1"/>
    <xf numFmtId="43" fontId="21" fillId="3" borderId="3" xfId="0" applyNumberFormat="1" applyFont="1" applyFill="1" applyBorder="1" applyAlignment="1">
      <alignment horizontal="centerContinuous"/>
    </xf>
    <xf numFmtId="43" fontId="22" fillId="7" borderId="0" xfId="0" applyNumberFormat="1" applyFont="1" applyFill="1" applyBorder="1" applyAlignment="1">
      <alignment horizontal="centerContinuous"/>
    </xf>
    <xf numFmtId="43" fontId="18" fillId="0" borderId="0" xfId="0" applyNumberFormat="1" applyFont="1" applyFill="1" applyBorder="1" applyAlignment="1">
      <alignment wrapText="1"/>
    </xf>
    <xf numFmtId="43" fontId="18" fillId="0" borderId="0" xfId="0" applyNumberFormat="1" applyFont="1" applyFill="1" applyAlignment="1">
      <alignment horizontal="center"/>
    </xf>
    <xf numFmtId="49" fontId="17" fillId="0" borderId="0" xfId="0" applyNumberFormat="1" applyFont="1" applyAlignment="1">
      <alignment horizontal="center" vertical="top" wrapText="1"/>
    </xf>
    <xf numFmtId="10" fontId="18" fillId="5" borderId="0" xfId="0" applyNumberFormat="1" applyFont="1" applyFill="1" applyAlignment="1"/>
    <xf numFmtId="10" fontId="18" fillId="0" borderId="0" xfId="0" applyNumberFormat="1" applyFont="1" applyFill="1" applyBorder="1" applyAlignment="1"/>
    <xf numFmtId="10" fontId="18" fillId="0" borderId="0" xfId="0" applyNumberFormat="1" applyFont="1" applyFill="1" applyBorder="1" applyAlignment="1">
      <alignment horizontal="center" wrapText="1"/>
    </xf>
    <xf numFmtId="10" fontId="18" fillId="0" borderId="0" xfId="0" applyNumberFormat="1" applyFont="1" applyAlignment="1"/>
    <xf numFmtId="10" fontId="18" fillId="0" borderId="0" xfId="0" applyNumberFormat="1" applyFont="1" applyBorder="1" applyAlignment="1"/>
    <xf numFmtId="10" fontId="18" fillId="0" borderId="0" xfId="0" applyNumberFormat="1" applyFont="1" applyFill="1" applyAlignment="1"/>
    <xf numFmtId="10" fontId="18" fillId="5" borderId="0" xfId="0" applyNumberFormat="1" applyFont="1" applyFill="1" applyBorder="1" applyAlignment="1"/>
    <xf numFmtId="10" fontId="18" fillId="4" borderId="0" xfId="0" applyNumberFormat="1" applyFont="1" applyFill="1" applyBorder="1" applyAlignment="1"/>
    <xf numFmtId="10" fontId="18" fillId="0" borderId="0" xfId="1" applyNumberFormat="1" applyFont="1" applyFill="1" applyBorder="1"/>
    <xf numFmtId="10" fontId="22" fillId="0" borderId="0" xfId="0" applyNumberFormat="1" applyFont="1" applyBorder="1">
      <alignment vertical="top"/>
    </xf>
    <xf numFmtId="10" fontId="18" fillId="4" borderId="0" xfId="0" applyNumberFormat="1" applyFont="1" applyFill="1" applyAlignment="1">
      <alignment horizontal="right"/>
    </xf>
    <xf numFmtId="10" fontId="18" fillId="4" borderId="0" xfId="0" applyNumberFormat="1" applyFont="1" applyFill="1" applyAlignment="1"/>
    <xf numFmtId="44" fontId="18" fillId="0" borderId="0" xfId="0" applyNumberFormat="1" applyFont="1" applyFill="1" applyAlignment="1">
      <alignment horizontal="left" vertical="center" wrapText="1"/>
    </xf>
    <xf numFmtId="49" fontId="18" fillId="0" borderId="0" xfId="0" applyNumberFormat="1" applyFont="1" applyFill="1" applyAlignment="1">
      <alignment horizontal="left" vertical="center" wrapText="1"/>
    </xf>
    <xf numFmtId="44" fontId="18" fillId="9" borderId="0" xfId="0" applyNumberFormat="1" applyFont="1" applyFill="1" applyAlignment="1">
      <alignment horizontal="left" vertical="center" wrapText="1"/>
    </xf>
    <xf numFmtId="49" fontId="10" fillId="9" borderId="0" xfId="0" applyNumberFormat="1" applyFont="1" applyFill="1" applyAlignment="1"/>
    <xf numFmtId="43" fontId="4" fillId="0" borderId="0" xfId="0" applyNumberFormat="1" applyFont="1" applyAlignment="1"/>
    <xf numFmtId="49" fontId="20" fillId="0" borderId="3" xfId="0" quotePrefix="1" applyNumberFormat="1" applyFont="1" applyBorder="1" applyAlignment="1">
      <alignment horizontal="left" wrapText="1"/>
    </xf>
    <xf numFmtId="43" fontId="20" fillId="0" borderId="0" xfId="0" applyNumberFormat="1" applyFont="1" applyAlignment="1">
      <alignment wrapText="1"/>
    </xf>
    <xf numFmtId="43" fontId="20" fillId="0" borderId="3" xfId="0" applyNumberFormat="1" applyFont="1" applyBorder="1" applyAlignment="1">
      <alignment horizontal="center" wrapText="1"/>
    </xf>
    <xf numFmtId="49" fontId="20" fillId="0" borderId="0" xfId="0" applyNumberFormat="1" applyFont="1" applyBorder="1" applyAlignment="1"/>
    <xf numFmtId="43" fontId="20" fillId="0" borderId="0" xfId="0" applyNumberFormat="1" applyFont="1" applyBorder="1" applyAlignment="1"/>
    <xf numFmtId="43" fontId="20" fillId="0" borderId="0" xfId="0" applyNumberFormat="1" applyFont="1" applyBorder="1" applyAlignment="1">
      <alignment horizontal="center"/>
    </xf>
    <xf numFmtId="49" fontId="20" fillId="0" borderId="0" xfId="0" applyNumberFormat="1" applyFont="1" applyBorder="1" applyAlignment="1">
      <alignment horizontal="center"/>
    </xf>
    <xf numFmtId="49" fontId="20" fillId="0" borderId="13" xfId="0" quotePrefix="1" applyNumberFormat="1" applyFont="1" applyBorder="1" applyAlignment="1">
      <alignment horizontal="center"/>
    </xf>
    <xf numFmtId="43" fontId="20" fillId="0" borderId="13" xfId="0" applyNumberFormat="1" applyFont="1" applyBorder="1" applyAlignment="1"/>
    <xf numFmtId="43" fontId="20" fillId="0" borderId="13" xfId="0" applyNumberFormat="1" applyFont="1" applyBorder="1" applyAlignment="1">
      <alignment horizontal="center"/>
    </xf>
    <xf numFmtId="43" fontId="20" fillId="0" borderId="13" xfId="0" quotePrefix="1" applyNumberFormat="1" applyFont="1" applyBorder="1" applyAlignment="1">
      <alignment horizontal="center"/>
    </xf>
    <xf numFmtId="43" fontId="19" fillId="0" borderId="3" xfId="0" applyNumberFormat="1" applyFont="1" applyBorder="1" applyAlignment="1">
      <alignment horizontal="centerContinuous"/>
    </xf>
    <xf numFmtId="43" fontId="20" fillId="0" borderId="3" xfId="3" applyNumberFormat="1" applyFont="1" applyBorder="1" applyAlignment="1">
      <alignment horizontal="centerContinuous"/>
    </xf>
    <xf numFmtId="49" fontId="20" fillId="0" borderId="13" xfId="0" applyNumberFormat="1" applyFont="1" applyBorder="1" applyAlignment="1">
      <alignment horizontal="center"/>
    </xf>
    <xf numFmtId="43" fontId="20" fillId="0" borderId="13" xfId="0" applyNumberFormat="1" applyFont="1" applyBorder="1" applyAlignment="1">
      <alignment horizontal="center" wrapText="1"/>
    </xf>
    <xf numFmtId="43" fontId="20" fillId="0" borderId="13" xfId="0" applyNumberFormat="1" applyFont="1" applyBorder="1" applyAlignment="1">
      <alignment wrapText="1"/>
    </xf>
    <xf numFmtId="49" fontId="20" fillId="0" borderId="13" xfId="0" quotePrefix="1" applyNumberFormat="1" applyFont="1" applyBorder="1" applyAlignment="1">
      <alignment horizontal="left" wrapText="1"/>
    </xf>
    <xf numFmtId="43" fontId="34" fillId="0" borderId="3" xfId="0" applyNumberFormat="1" applyFont="1" applyBorder="1" applyAlignment="1">
      <alignment horizontal="centerContinuous"/>
    </xf>
    <xf numFmtId="43" fontId="18" fillId="0" borderId="3" xfId="3" applyNumberFormat="1" applyFont="1" applyBorder="1" applyAlignment="1">
      <alignment horizontal="centerContinuous"/>
    </xf>
    <xf numFmtId="43" fontId="20" fillId="0" borderId="14" xfId="0" quotePrefix="1" applyNumberFormat="1" applyFont="1" applyFill="1" applyBorder="1" applyAlignment="1">
      <alignment horizontal="center" wrapText="1"/>
    </xf>
    <xf numFmtId="43" fontId="20" fillId="0" borderId="14" xfId="0" applyNumberFormat="1" applyFont="1" applyFill="1" applyBorder="1" applyAlignment="1"/>
    <xf numFmtId="43" fontId="20" fillId="0" borderId="14" xfId="0" applyNumberFormat="1" applyFont="1" applyFill="1" applyBorder="1" applyAlignment="1">
      <alignment horizontal="center" wrapText="1"/>
    </xf>
    <xf numFmtId="49" fontId="20" fillId="0" borderId="13" xfId="0" quotePrefix="1" applyNumberFormat="1" applyFont="1" applyFill="1" applyBorder="1" applyAlignment="1">
      <alignment horizontal="left"/>
    </xf>
    <xf numFmtId="43" fontId="20" fillId="0" borderId="13" xfId="0" applyNumberFormat="1" applyFont="1" applyFill="1" applyBorder="1" applyAlignment="1">
      <alignment wrapText="1"/>
    </xf>
    <xf numFmtId="43" fontId="39" fillId="0" borderId="13" xfId="0" applyNumberFormat="1" applyFont="1" applyFill="1" applyBorder="1" applyAlignment="1">
      <alignment horizontal="center" wrapText="1"/>
    </xf>
    <xf numFmtId="43" fontId="20" fillId="0" borderId="13" xfId="0" applyNumberFormat="1" applyFont="1" applyFill="1" applyBorder="1" applyAlignment="1">
      <alignment horizontal="center" wrapText="1"/>
    </xf>
    <xf numFmtId="49" fontId="20" fillId="0" borderId="13" xfId="0" quotePrefix="1" applyNumberFormat="1" applyFont="1" applyBorder="1" applyAlignment="1">
      <alignment horizontal="left"/>
    </xf>
    <xf numFmtId="43" fontId="20" fillId="0" borderId="13" xfId="0" quotePrefix="1" applyNumberFormat="1" applyFont="1" applyBorder="1" applyAlignment="1">
      <alignment horizontal="center" wrapText="1"/>
    </xf>
    <xf numFmtId="49" fontId="20" fillId="0" borderId="13" xfId="0" quotePrefix="1" applyNumberFormat="1" applyFont="1" applyBorder="1" applyAlignment="1">
      <alignment horizontal="center" wrapText="1"/>
    </xf>
    <xf numFmtId="49" fontId="35" fillId="0" borderId="0" xfId="0" quotePrefix="1" applyNumberFormat="1" applyFont="1" applyBorder="1" applyAlignment="1">
      <alignment horizontal="left" wrapText="1"/>
    </xf>
    <xf numFmtId="43" fontId="20" fillId="0" borderId="3" xfId="0" applyNumberFormat="1" applyFont="1" applyBorder="1" applyAlignment="1">
      <alignment horizontal="centerContinuous" wrapText="1"/>
    </xf>
    <xf numFmtId="43" fontId="20" fillId="0" borderId="0" xfId="3" quotePrefix="1" applyNumberFormat="1" applyFont="1" applyBorder="1" applyAlignment="1">
      <alignment horizontal="center"/>
    </xf>
    <xf numFmtId="43" fontId="34" fillId="0" borderId="0" xfId="0" applyNumberFormat="1" applyFont="1" applyBorder="1" applyAlignment="1"/>
    <xf numFmtId="43" fontId="18" fillId="0" borderId="0" xfId="3" applyNumberFormat="1" applyFont="1" applyBorder="1" applyAlignment="1">
      <alignment horizontal="centerContinuous"/>
    </xf>
    <xf numFmtId="0" fontId="0" fillId="0" borderId="0" xfId="0" applyBorder="1" applyAlignment="1"/>
    <xf numFmtId="49" fontId="20" fillId="0" borderId="3" xfId="0" quotePrefix="1" applyNumberFormat="1" applyFont="1" applyBorder="1" applyAlignment="1">
      <alignment horizontal="left"/>
    </xf>
    <xf numFmtId="49" fontId="24" fillId="0" borderId="0" xfId="0" quotePrefix="1" applyNumberFormat="1" applyFont="1" applyAlignment="1">
      <alignment horizontal="left"/>
    </xf>
    <xf numFmtId="49" fontId="20" fillId="0" borderId="3" xfId="0" applyNumberFormat="1" applyFont="1" applyBorder="1" applyAlignment="1">
      <alignment wrapText="1"/>
    </xf>
    <xf numFmtId="43" fontId="20" fillId="0" borderId="0" xfId="0" applyNumberFormat="1" applyFont="1" applyAlignment="1">
      <alignment horizontal="center" wrapText="1"/>
    </xf>
    <xf numFmtId="43" fontId="18" fillId="4" borderId="3" xfId="0" applyNumberFormat="1" applyFont="1" applyFill="1" applyBorder="1" applyAlignment="1"/>
    <xf numFmtId="0" fontId="14" fillId="0" borderId="0" xfId="0" applyFont="1" applyAlignment="1">
      <alignment wrapText="1"/>
    </xf>
    <xf numFmtId="0" fontId="40" fillId="0" borderId="0" xfId="5" applyFont="1" applyAlignment="1" applyProtection="1"/>
    <xf numFmtId="0" fontId="14" fillId="0" borderId="0" xfId="5" applyAlignment="1" applyProtection="1"/>
    <xf numFmtId="0" fontId="40" fillId="0" borderId="0" xfId="5" quotePrefix="1" applyFont="1" applyAlignment="1" applyProtection="1">
      <alignment horizontal="left"/>
    </xf>
    <xf numFmtId="0" fontId="1" fillId="0" borderId="0" xfId="0" applyFont="1" applyAlignment="1" applyProtection="1"/>
    <xf numFmtId="0" fontId="1" fillId="0" borderId="0" xfId="0" applyFont="1" applyFill="1" applyAlignment="1" applyProtection="1"/>
    <xf numFmtId="0" fontId="1" fillId="0" borderId="0" xfId="0" applyFont="1" applyAlignment="1" applyProtection="1">
      <alignment horizontal="center"/>
    </xf>
    <xf numFmtId="0" fontId="17" fillId="0" borderId="0" xfId="0" quotePrefix="1" applyFont="1" applyAlignment="1" applyProtection="1">
      <alignment horizontal="left"/>
    </xf>
    <xf numFmtId="0" fontId="17" fillId="0" borderId="0" xfId="0" applyFont="1" applyFill="1" applyAlignment="1" applyProtection="1"/>
    <xf numFmtId="0" fontId="17" fillId="0" borderId="0" xfId="0" applyFont="1" applyAlignment="1" applyProtection="1"/>
    <xf numFmtId="0" fontId="25" fillId="0" borderId="0" xfId="0" applyFont="1" applyAlignment="1" applyProtection="1">
      <alignment vertical="center"/>
    </xf>
    <xf numFmtId="0" fontId="24" fillId="0" borderId="0" xfId="0" applyFont="1" applyAlignment="1" applyProtection="1"/>
    <xf numFmtId="0" fontId="18" fillId="0" borderId="0" xfId="0" applyFont="1" applyFill="1" applyAlignment="1" applyProtection="1"/>
    <xf numFmtId="0" fontId="30" fillId="4" borderId="0" xfId="0" applyFont="1" applyFill="1" applyAlignment="1" applyProtection="1"/>
    <xf numFmtId="0" fontId="18" fillId="0" borderId="0" xfId="0" applyFont="1" applyAlignment="1" applyProtection="1">
      <alignment horizontal="center"/>
    </xf>
    <xf numFmtId="0" fontId="18" fillId="0" borderId="0" xfId="0" applyFont="1" applyAlignment="1" applyProtection="1"/>
    <xf numFmtId="0" fontId="41" fillId="0" borderId="0" xfId="5" applyFont="1" applyAlignment="1" applyProtection="1">
      <alignment horizontal="center"/>
    </xf>
    <xf numFmtId="0" fontId="18" fillId="0" borderId="0" xfId="0" applyNumberFormat="1" applyFont="1" applyFill="1" applyAlignment="1">
      <alignment horizontal="left" vertical="center" wrapText="1"/>
    </xf>
    <xf numFmtId="0" fontId="24" fillId="0" borderId="0" xfId="0" quotePrefix="1" applyFont="1" applyFill="1" applyAlignment="1">
      <alignment vertical="top" wrapText="1"/>
    </xf>
    <xf numFmtId="0" fontId="6" fillId="0" borderId="0" xfId="0" applyFont="1" applyAlignment="1">
      <alignment wrapText="1"/>
    </xf>
    <xf numFmtId="0" fontId="43" fillId="0" borderId="0" xfId="0" applyFont="1" applyAlignment="1">
      <alignment wrapText="1"/>
    </xf>
    <xf numFmtId="49" fontId="44" fillId="0" borderId="0" xfId="0" applyNumberFormat="1" applyFont="1" applyFill="1" applyAlignment="1">
      <alignment wrapText="1"/>
    </xf>
    <xf numFmtId="43" fontId="44" fillId="0" borderId="0" xfId="0" applyNumberFormat="1" applyFont="1" applyFill="1" applyAlignment="1"/>
    <xf numFmtId="43" fontId="44" fillId="4" borderId="0" xfId="1" applyNumberFormat="1" applyFont="1" applyFill="1"/>
    <xf numFmtId="43" fontId="44" fillId="0" borderId="0" xfId="1" applyNumberFormat="1" applyFont="1" applyFill="1"/>
    <xf numFmtId="43" fontId="44" fillId="0" borderId="0" xfId="1" applyNumberFormat="1" applyFont="1"/>
    <xf numFmtId="43" fontId="44" fillId="0" borderId="0" xfId="3" applyNumberFormat="1" applyFont="1"/>
    <xf numFmtId="49" fontId="44" fillId="0" borderId="0" xfId="0" applyNumberFormat="1" applyFont="1" applyFill="1" applyAlignment="1"/>
    <xf numFmtId="49" fontId="44" fillId="0" borderId="0" xfId="0" applyNumberFormat="1" applyFont="1" applyAlignment="1"/>
    <xf numFmtId="43" fontId="44" fillId="0" borderId="0" xfId="0" applyNumberFormat="1" applyFont="1" applyFill="1" applyAlignment="1">
      <alignment wrapText="1"/>
    </xf>
    <xf numFmtId="49" fontId="45" fillId="0" borderId="0" xfId="0" applyNumberFormat="1" applyFont="1" applyAlignment="1"/>
    <xf numFmtId="49" fontId="44" fillId="0" borderId="0" xfId="0" applyNumberFormat="1" applyFont="1" applyAlignment="1">
      <alignment wrapText="1"/>
    </xf>
    <xf numFmtId="49" fontId="44" fillId="9" borderId="15" xfId="0" applyNumberFormat="1" applyFont="1" applyFill="1" applyBorder="1" applyAlignment="1">
      <alignment horizontal="left" wrapText="1"/>
    </xf>
    <xf numFmtId="49" fontId="44" fillId="9" borderId="0" xfId="0" applyNumberFormat="1" applyFont="1" applyFill="1" applyAlignment="1"/>
    <xf numFmtId="49" fontId="44" fillId="9" borderId="0" xfId="0" applyNumberFormat="1" applyFont="1" applyFill="1" applyAlignment="1">
      <alignment horizontal="left" wrapText="1"/>
    </xf>
    <xf numFmtId="49" fontId="44" fillId="9" borderId="0" xfId="0" applyNumberFormat="1" applyFont="1" applyFill="1" applyAlignment="1">
      <alignment wrapText="1"/>
    </xf>
    <xf numFmtId="43" fontId="44" fillId="9" borderId="0" xfId="0" applyNumberFormat="1" applyFont="1" applyFill="1" applyAlignment="1">
      <alignment wrapText="1"/>
    </xf>
    <xf numFmtId="43" fontId="18" fillId="10" borderId="0" xfId="0" applyNumberFormat="1" applyFont="1" applyFill="1" applyAlignment="1"/>
    <xf numFmtId="0" fontId="8" fillId="0" borderId="0" xfId="0" applyFont="1" applyAlignment="1">
      <alignment vertical="top"/>
    </xf>
    <xf numFmtId="43" fontId="20" fillId="3" borderId="7" xfId="0" applyNumberFormat="1" applyFont="1" applyFill="1" applyBorder="1" applyAlignment="1">
      <alignment horizontal="center"/>
    </xf>
    <xf numFmtId="0" fontId="2" fillId="0" borderId="0" xfId="0" applyFont="1" applyAlignment="1"/>
    <xf numFmtId="43" fontId="18" fillId="9" borderId="1" xfId="0" applyNumberFormat="1" applyFont="1" applyFill="1" applyBorder="1" applyAlignment="1">
      <alignment horizontal="right"/>
    </xf>
    <xf numFmtId="0" fontId="46" fillId="0" borderId="0" xfId="0" applyFont="1" applyAlignment="1">
      <alignment vertical="top" wrapText="1"/>
    </xf>
    <xf numFmtId="49" fontId="18" fillId="9" borderId="0" xfId="0" applyNumberFormat="1" applyFont="1" applyFill="1" applyAlignment="1"/>
    <xf numFmtId="49" fontId="18" fillId="9" borderId="0" xfId="0" applyNumberFormat="1" applyFont="1" applyFill="1" applyAlignment="1">
      <alignment horizontal="left" wrapText="1"/>
    </xf>
    <xf numFmtId="0" fontId="25" fillId="0" borderId="0" xfId="0" applyFont="1" applyAlignment="1">
      <alignment wrapText="1"/>
    </xf>
    <xf numFmtId="0" fontId="33" fillId="0" borderId="0" xfId="0" applyFont="1" applyAlignment="1">
      <alignment wrapText="1"/>
    </xf>
    <xf numFmtId="43" fontId="25" fillId="0" borderId="0" xfId="0" applyNumberFormat="1" applyFont="1" applyAlignment="1">
      <alignment horizontal="centerContinuous"/>
    </xf>
    <xf numFmtId="49" fontId="24" fillId="0" borderId="0" xfId="0" applyNumberFormat="1" applyFont="1" applyAlignment="1">
      <alignment horizontal="centerContinuous" wrapText="1"/>
    </xf>
    <xf numFmtId="43" fontId="18" fillId="0" borderId="8" xfId="0" applyNumberFormat="1" applyFont="1" applyBorder="1" applyAlignment="1"/>
    <xf numFmtId="49" fontId="30" fillId="0" borderId="0" xfId="0" applyNumberFormat="1" applyFont="1" applyAlignment="1">
      <alignment horizontal="centerContinuous" vertical="center"/>
    </xf>
    <xf numFmtId="49" fontId="49" fillId="0" borderId="3" xfId="0" applyNumberFormat="1" applyFont="1" applyBorder="1" applyAlignment="1"/>
    <xf numFmtId="43" fontId="20" fillId="0" borderId="3" xfId="0" applyNumberFormat="1" applyFont="1" applyBorder="1" applyAlignment="1">
      <alignment horizontal="center"/>
    </xf>
    <xf numFmtId="0" fontId="0" fillId="0" borderId="3" xfId="0" applyBorder="1" applyAlignment="1">
      <alignment horizontal="center"/>
    </xf>
    <xf numFmtId="0" fontId="14" fillId="0" borderId="3" xfId="0" applyFont="1" applyBorder="1" applyAlignment="1">
      <alignment horizontal="center"/>
    </xf>
    <xf numFmtId="49" fontId="17" fillId="0" borderId="0" xfId="0" applyNumberFormat="1" applyFont="1" applyAlignment="1">
      <alignment horizontal="center" vertical="top" wrapText="1"/>
    </xf>
    <xf numFmtId="0" fontId="0" fillId="0" borderId="3" xfId="0" applyBorder="1" applyAlignment="1"/>
    <xf numFmtId="49" fontId="48" fillId="3" borderId="0" xfId="0" applyNumberFormat="1" applyFont="1" applyFill="1" applyAlignment="1">
      <alignment horizontal="left" vertical="top"/>
    </xf>
    <xf numFmtId="49" fontId="18" fillId="0" borderId="0" xfId="1" applyNumberFormat="1" applyFont="1" applyFill="1" applyBorder="1" applyAlignment="1">
      <alignment horizontal="left" vertical="center" wrapText="1"/>
    </xf>
    <xf numFmtId="0" fontId="48" fillId="0" borderId="9" xfId="0" applyFont="1" applyBorder="1" applyAlignment="1">
      <alignment horizontal="left" wrapText="1"/>
    </xf>
    <xf numFmtId="0" fontId="48" fillId="0" borderId="10" xfId="0" applyFont="1" applyBorder="1" applyAlignment="1">
      <alignment horizontal="left" wrapText="1"/>
    </xf>
    <xf numFmtId="0" fontId="48" fillId="0" borderId="11" xfId="0" applyFont="1" applyBorder="1" applyAlignment="1">
      <alignment horizontal="left" wrapText="1"/>
    </xf>
    <xf numFmtId="43" fontId="45" fillId="0" borderId="0" xfId="0" applyNumberFormat="1" applyFont="1" applyFill="1" applyAlignment="1">
      <alignment wrapText="1"/>
    </xf>
    <xf numFmtId="0" fontId="47" fillId="0" borderId="0" xfId="0" applyFont="1" applyAlignment="1">
      <alignment vertical="top" wrapText="1"/>
    </xf>
  </cellXfs>
  <cellStyles count="6">
    <cellStyle name="Comma" xfId="1" builtinId="3"/>
    <cellStyle name="Comma0" xfId="2" xr:uid="{00000000-0005-0000-0000-000001000000}"/>
    <cellStyle name="Currency" xfId="3" builtinId="4"/>
    <cellStyle name="Currency0" xfId="4" xr:uid="{00000000-0005-0000-0000-000003000000}"/>
    <cellStyle name="Normal" xfId="0" builtinId="0"/>
    <cellStyle name="Normal 2"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8"/>
  <sheetViews>
    <sheetView tabSelected="1" workbookViewId="0"/>
  </sheetViews>
  <sheetFormatPr defaultRowHeight="12.75" x14ac:dyDescent="0.2"/>
  <cols>
    <col min="1" max="1" width="86.7109375" customWidth="1"/>
  </cols>
  <sheetData>
    <row r="2" spans="1:1" ht="15.75" x14ac:dyDescent="0.25">
      <c r="A2" s="7" t="s">
        <v>159</v>
      </c>
    </row>
    <row r="3" spans="1:1" ht="15.75" x14ac:dyDescent="0.25">
      <c r="A3" s="7"/>
    </row>
    <row r="4" spans="1:1" ht="25.5" x14ac:dyDescent="0.2">
      <c r="A4" s="353" t="s">
        <v>160</v>
      </c>
    </row>
    <row r="5" spans="1:1" ht="15.75" x14ac:dyDescent="0.25">
      <c r="A5" s="7"/>
    </row>
    <row r="6" spans="1:1" ht="25.5" x14ac:dyDescent="0.2">
      <c r="A6" s="353" t="s">
        <v>161</v>
      </c>
    </row>
    <row r="7" spans="1:1" x14ac:dyDescent="0.2">
      <c r="A7" s="353"/>
    </row>
    <row r="8" spans="1:1" x14ac:dyDescent="0.2">
      <c r="A8" s="35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0"/>
    <pageSetUpPr fitToPage="1"/>
  </sheetPr>
  <dimension ref="A1:D40"/>
  <sheetViews>
    <sheetView zoomScaleNormal="100" workbookViewId="0">
      <selection activeCell="A4" sqref="A4"/>
    </sheetView>
  </sheetViews>
  <sheetFormatPr defaultColWidth="9.28515625" defaultRowHeight="12.75" x14ac:dyDescent="0.2"/>
  <cols>
    <col min="1" max="1" width="49.42578125" style="30" customWidth="1"/>
    <col min="2" max="2" width="2.5703125" style="18" customWidth="1"/>
    <col min="3" max="3" width="16.28515625" style="18" customWidth="1"/>
    <col min="4" max="4" width="1.7109375" style="18" customWidth="1"/>
    <col min="5" max="16384" width="9.28515625" style="18"/>
  </cols>
  <sheetData>
    <row r="1" spans="1:4" ht="15.75" x14ac:dyDescent="0.25">
      <c r="A1" s="160" t="s">
        <v>174</v>
      </c>
      <c r="B1" s="161"/>
      <c r="C1" s="161"/>
    </row>
    <row r="2" spans="1:4" x14ac:dyDescent="0.2">
      <c r="A2" s="162"/>
      <c r="B2" s="161"/>
      <c r="C2" s="161"/>
    </row>
    <row r="3" spans="1:4" x14ac:dyDescent="0.2">
      <c r="A3" s="163"/>
      <c r="B3" s="161"/>
      <c r="C3" s="164"/>
      <c r="D3" s="19"/>
    </row>
    <row r="4" spans="1:4" ht="25.5" x14ac:dyDescent="0.2">
      <c r="A4" s="165" t="s">
        <v>26</v>
      </c>
      <c r="B4" s="161"/>
      <c r="C4" s="166" t="str">
        <f>+'6A-Loan Programs'!A1</f>
        <v>FY 2021</v>
      </c>
      <c r="D4" s="47"/>
    </row>
    <row r="5" spans="1:4" ht="12.75" customHeight="1" x14ac:dyDescent="0.2">
      <c r="A5" s="162"/>
      <c r="B5" s="161"/>
      <c r="C5" s="161"/>
    </row>
    <row r="6" spans="1:4" ht="16.5" customHeight="1" x14ac:dyDescent="0.2">
      <c r="A6" s="132" t="s">
        <v>64</v>
      </c>
      <c r="B6" s="161"/>
      <c r="C6" s="167"/>
    </row>
    <row r="7" spans="1:4" x14ac:dyDescent="0.2">
      <c r="A7" s="141"/>
      <c r="B7" s="161"/>
      <c r="C7" s="161"/>
    </row>
    <row r="8" spans="1:4" ht="15" customHeight="1" x14ac:dyDescent="0.2">
      <c r="A8" s="132" t="s">
        <v>11</v>
      </c>
      <c r="B8" s="161"/>
      <c r="C8" s="167"/>
    </row>
    <row r="9" spans="1:4" x14ac:dyDescent="0.2">
      <c r="A9" s="141"/>
      <c r="B9" s="161"/>
      <c r="C9" s="161"/>
    </row>
    <row r="10" spans="1:4" ht="15" customHeight="1" x14ac:dyDescent="0.2">
      <c r="A10" s="141" t="s">
        <v>45</v>
      </c>
      <c r="B10" s="161"/>
      <c r="C10" s="167"/>
    </row>
    <row r="11" spans="1:4" x14ac:dyDescent="0.2">
      <c r="A11" s="141"/>
      <c r="B11" s="161"/>
      <c r="C11" s="161"/>
    </row>
    <row r="12" spans="1:4" x14ac:dyDescent="0.2">
      <c r="A12" s="140" t="s">
        <v>56</v>
      </c>
      <c r="B12" s="161"/>
      <c r="C12" s="167"/>
    </row>
    <row r="13" spans="1:4" x14ac:dyDescent="0.2">
      <c r="A13" s="141"/>
      <c r="B13" s="161"/>
      <c r="C13" s="161"/>
    </row>
    <row r="14" spans="1:4" ht="15" customHeight="1" x14ac:dyDescent="0.2">
      <c r="A14" s="140" t="s">
        <v>72</v>
      </c>
      <c r="B14" s="161"/>
      <c r="C14" s="167"/>
    </row>
    <row r="15" spans="1:4" x14ac:dyDescent="0.2">
      <c r="A15" s="141"/>
      <c r="B15" s="161"/>
      <c r="C15" s="161"/>
    </row>
    <row r="16" spans="1:4" ht="15" customHeight="1" x14ac:dyDescent="0.2">
      <c r="A16" s="141" t="s">
        <v>61</v>
      </c>
      <c r="B16" s="161"/>
      <c r="C16" s="167"/>
    </row>
    <row r="17" spans="1:3" x14ac:dyDescent="0.2">
      <c r="A17" s="141"/>
      <c r="B17" s="161"/>
      <c r="C17" s="161"/>
    </row>
    <row r="18" spans="1:3" ht="15" customHeight="1" x14ac:dyDescent="0.2">
      <c r="A18" s="142" t="s">
        <v>62</v>
      </c>
      <c r="B18" s="161"/>
      <c r="C18" s="167"/>
    </row>
    <row r="19" spans="1:3" x14ac:dyDescent="0.2">
      <c r="A19" s="141"/>
      <c r="B19" s="161"/>
      <c r="C19" s="170"/>
    </row>
    <row r="20" spans="1:3" ht="15" customHeight="1" x14ac:dyDescent="0.2">
      <c r="A20" s="142" t="s">
        <v>63</v>
      </c>
      <c r="B20" s="161"/>
      <c r="C20" s="167"/>
    </row>
    <row r="21" spans="1:3" x14ac:dyDescent="0.2">
      <c r="A21" s="141"/>
      <c r="B21" s="161"/>
      <c r="C21" s="161"/>
    </row>
    <row r="22" spans="1:3" x14ac:dyDescent="0.2">
      <c r="A22" s="141" t="s">
        <v>73</v>
      </c>
      <c r="B22" s="161"/>
      <c r="C22" s="167"/>
    </row>
    <row r="23" spans="1:3" x14ac:dyDescent="0.2">
      <c r="A23" s="141"/>
      <c r="B23" s="161"/>
      <c r="C23" s="161"/>
    </row>
    <row r="24" spans="1:3" x14ac:dyDescent="0.2">
      <c r="A24" s="140" t="s">
        <v>77</v>
      </c>
      <c r="B24" s="161"/>
      <c r="C24" s="167"/>
    </row>
    <row r="25" spans="1:3" x14ac:dyDescent="0.2">
      <c r="A25" s="141"/>
      <c r="B25" s="161"/>
      <c r="C25" s="161"/>
    </row>
    <row r="26" spans="1:3" x14ac:dyDescent="0.2">
      <c r="A26" s="141" t="s">
        <v>78</v>
      </c>
      <c r="B26" s="161"/>
      <c r="C26" s="167"/>
    </row>
    <row r="27" spans="1:3" x14ac:dyDescent="0.2">
      <c r="A27" s="141"/>
      <c r="B27" s="161"/>
      <c r="C27" s="161"/>
    </row>
    <row r="28" spans="1:3" x14ac:dyDescent="0.2">
      <c r="A28" s="141" t="s">
        <v>76</v>
      </c>
      <c r="B28" s="161"/>
      <c r="C28" s="167"/>
    </row>
    <row r="29" spans="1:3" x14ac:dyDescent="0.2">
      <c r="A29" s="141"/>
      <c r="B29" s="161"/>
      <c r="C29" s="161"/>
    </row>
    <row r="30" spans="1:3" x14ac:dyDescent="0.2">
      <c r="A30" s="388"/>
      <c r="B30" s="161"/>
      <c r="C30" s="167"/>
    </row>
    <row r="31" spans="1:3" x14ac:dyDescent="0.2">
      <c r="A31" s="374"/>
      <c r="B31" s="161"/>
      <c r="C31" s="170"/>
    </row>
    <row r="32" spans="1:3" ht="15" customHeight="1" x14ac:dyDescent="0.2">
      <c r="A32" s="386"/>
      <c r="B32" s="161"/>
      <c r="C32" s="167"/>
    </row>
    <row r="33" spans="1:4" ht="15" customHeight="1" x14ac:dyDescent="0.2">
      <c r="A33" s="141"/>
      <c r="B33" s="161"/>
      <c r="C33" s="170"/>
    </row>
    <row r="34" spans="1:4" ht="15" customHeight="1" x14ac:dyDescent="0.2">
      <c r="A34" s="68"/>
      <c r="B34" s="161"/>
      <c r="C34" s="167"/>
    </row>
    <row r="35" spans="1:4" ht="9.75" customHeight="1" x14ac:dyDescent="0.2">
      <c r="A35" s="162"/>
      <c r="B35" s="161"/>
      <c r="C35" s="161"/>
    </row>
    <row r="36" spans="1:4" ht="1.5" customHeight="1" x14ac:dyDescent="0.2">
      <c r="A36" s="162"/>
      <c r="B36" s="161"/>
      <c r="C36" s="168"/>
    </row>
    <row r="37" spans="1:4" x14ac:dyDescent="0.2">
      <c r="A37" s="162"/>
      <c r="B37" s="161"/>
      <c r="C37" s="169">
        <f>SUM(C5:C35)</f>
        <v>0</v>
      </c>
      <c r="D37" s="19"/>
    </row>
    <row r="38" spans="1:4" ht="3.75" customHeight="1" thickBot="1" x14ac:dyDescent="0.25">
      <c r="A38" s="31"/>
      <c r="C38" s="20"/>
      <c r="D38" s="19"/>
    </row>
    <row r="39" spans="1:4" ht="13.5" thickTop="1" x14ac:dyDescent="0.2">
      <c r="A39" s="31"/>
      <c r="C39" s="19"/>
      <c r="D39" s="19"/>
    </row>
    <row r="40" spans="1:4" x14ac:dyDescent="0.2">
      <c r="A40" s="31"/>
      <c r="C40" s="19"/>
      <c r="D40" s="19"/>
    </row>
  </sheetData>
  <protectedRanges>
    <protectedRange sqref="A6:C34" name="Range1"/>
  </protectedRanges>
  <phoneticPr fontId="0" type="noConversion"/>
  <pageMargins left="1.5" right="0.25" top="1" bottom="1" header="0.5" footer="0.5"/>
  <pageSetup orientation="portrait" blackAndWhite="1" r:id="rId1"/>
  <headerFooter alignWithMargins="0">
    <oddFooter>&amp;C&amp;F--&amp;A: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6"/>
  <sheetViews>
    <sheetView zoomScaleNormal="100" workbookViewId="0">
      <selection activeCell="A2" sqref="A2"/>
    </sheetView>
  </sheetViews>
  <sheetFormatPr defaultColWidth="9.28515625" defaultRowHeight="15" x14ac:dyDescent="0.25"/>
  <cols>
    <col min="1" max="1" width="72.7109375" style="372" customWidth="1"/>
    <col min="2" max="2" width="2" style="372" customWidth="1"/>
    <col min="3" max="16384" width="9.28515625" style="372"/>
  </cols>
  <sheetData>
    <row r="1" spans="1:2" ht="7.5" customHeight="1" x14ac:dyDescent="0.25">
      <c r="B1" s="11"/>
    </row>
    <row r="2" spans="1:2" s="11" customFormat="1" ht="29.25" x14ac:dyDescent="0.25">
      <c r="A2" s="373" t="s">
        <v>175</v>
      </c>
    </row>
    <row r="3" spans="1:2" ht="25.5" customHeight="1" x14ac:dyDescent="0.25"/>
    <row r="4" spans="1:2" ht="96.75" customHeight="1" x14ac:dyDescent="0.25">
      <c r="A4" s="171" t="s">
        <v>176</v>
      </c>
    </row>
    <row r="5" spans="1:2" ht="54.75" customHeight="1" x14ac:dyDescent="0.25">
      <c r="A5" s="372" t="s">
        <v>149</v>
      </c>
    </row>
    <row r="6" spans="1:2" ht="43.5" customHeight="1" x14ac:dyDescent="0.25">
      <c r="A6" s="372" t="s">
        <v>150</v>
      </c>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0"/>
  </sheetPr>
  <dimension ref="A1:K128"/>
  <sheetViews>
    <sheetView showGridLines="0" zoomScale="90" zoomScaleNormal="90" workbookViewId="0">
      <selection activeCell="R24" sqref="R24"/>
    </sheetView>
  </sheetViews>
  <sheetFormatPr defaultColWidth="9.28515625" defaultRowHeight="12.75" x14ac:dyDescent="0.2"/>
  <cols>
    <col min="1" max="1" width="30.42578125" style="60" customWidth="1"/>
    <col min="2" max="2" width="2.7109375" style="48" customWidth="1"/>
    <col min="3" max="3" width="13.5703125" style="48" customWidth="1"/>
    <col min="4" max="4" width="1.28515625" style="48" customWidth="1"/>
    <col min="5" max="5" width="11.28515625" style="48" customWidth="1"/>
    <col min="6" max="6" width="1.28515625" style="48" customWidth="1"/>
    <col min="7" max="7" width="12.28515625" style="48" customWidth="1"/>
    <col min="8" max="8" width="1.42578125" style="48" customWidth="1"/>
    <col min="9" max="9" width="13.7109375" style="48" customWidth="1"/>
    <col min="10" max="10" width="1.28515625" style="48" customWidth="1"/>
    <col min="11" max="11" width="15.5703125" style="48" customWidth="1"/>
    <col min="12" max="12" width="1.7109375" style="48" customWidth="1"/>
    <col min="13" max="16384" width="9.28515625" style="48"/>
  </cols>
  <sheetData>
    <row r="1" spans="1:11" ht="15.75" x14ac:dyDescent="0.25">
      <c r="A1" s="125" t="s">
        <v>177</v>
      </c>
      <c r="B1" s="152"/>
      <c r="C1" s="152"/>
      <c r="D1" s="152"/>
      <c r="E1" s="152"/>
      <c r="F1" s="152"/>
    </row>
    <row r="3" spans="1:11" ht="15.75" x14ac:dyDescent="0.25">
      <c r="A3" s="257" t="s">
        <v>178</v>
      </c>
    </row>
    <row r="5" spans="1:11" x14ac:dyDescent="0.2">
      <c r="A5" s="325" t="str">
        <f>+'6A-Loan Programs'!A1</f>
        <v>FY 2021</v>
      </c>
      <c r="B5" s="330"/>
      <c r="C5" s="127"/>
      <c r="D5" s="331"/>
      <c r="E5" s="331"/>
      <c r="F5" s="331"/>
      <c r="G5" s="331"/>
      <c r="H5" s="331"/>
      <c r="I5" s="331"/>
      <c r="J5" s="331"/>
      <c r="K5" s="331"/>
    </row>
    <row r="6" spans="1:11" ht="49.15" customHeight="1" x14ac:dyDescent="0.2">
      <c r="A6" s="329" t="s">
        <v>89</v>
      </c>
      <c r="B6" s="328"/>
      <c r="C6" s="327" t="s">
        <v>179</v>
      </c>
      <c r="D6" s="328"/>
      <c r="E6" s="327" t="s">
        <v>20</v>
      </c>
      <c r="F6" s="328"/>
      <c r="G6" s="327" t="s">
        <v>24</v>
      </c>
      <c r="H6" s="327"/>
      <c r="I6" s="327" t="s">
        <v>19</v>
      </c>
      <c r="J6" s="328"/>
      <c r="K6" s="327" t="s">
        <v>21</v>
      </c>
    </row>
    <row r="8" spans="1:11" x14ac:dyDescent="0.2">
      <c r="A8" s="132" t="s">
        <v>64</v>
      </c>
      <c r="C8" s="174"/>
      <c r="D8" s="175"/>
      <c r="E8" s="174"/>
      <c r="F8" s="175"/>
      <c r="G8" s="174"/>
      <c r="H8" s="175"/>
      <c r="I8" s="174"/>
      <c r="J8" s="61">
        <v>0</v>
      </c>
      <c r="K8" s="176">
        <f>SUM(C8:I8)</f>
        <v>0</v>
      </c>
    </row>
    <row r="9" spans="1:11" x14ac:dyDescent="0.2">
      <c r="C9" s="177"/>
      <c r="D9" s="175"/>
      <c r="E9" s="177"/>
      <c r="F9" s="175"/>
      <c r="G9" s="177"/>
      <c r="H9" s="175"/>
      <c r="I9" s="177"/>
      <c r="J9" s="61"/>
      <c r="K9" s="176"/>
    </row>
    <row r="10" spans="1:11" x14ac:dyDescent="0.2">
      <c r="A10" s="132" t="s">
        <v>11</v>
      </c>
      <c r="C10" s="174"/>
      <c r="D10" s="175"/>
      <c r="E10" s="174"/>
      <c r="F10" s="175"/>
      <c r="G10" s="174"/>
      <c r="H10" s="175"/>
      <c r="I10" s="174"/>
      <c r="J10" s="61"/>
      <c r="K10" s="176">
        <f>SUM(C10:I10)</f>
        <v>0</v>
      </c>
    </row>
    <row r="12" spans="1:11" x14ac:dyDescent="0.2">
      <c r="A12" s="141" t="s">
        <v>45</v>
      </c>
      <c r="C12" s="174"/>
      <c r="D12" s="175"/>
      <c r="E12" s="174"/>
      <c r="F12" s="175"/>
      <c r="G12" s="174"/>
      <c r="H12" s="175"/>
      <c r="I12" s="174"/>
      <c r="J12" s="61">
        <v>0</v>
      </c>
      <c r="K12" s="176">
        <f>SUM(C12:I12)</f>
        <v>0</v>
      </c>
    </row>
    <row r="13" spans="1:11" x14ac:dyDescent="0.2">
      <c r="C13" s="177"/>
      <c r="D13" s="175"/>
      <c r="E13" s="177"/>
      <c r="F13" s="175"/>
      <c r="G13" s="177"/>
      <c r="H13" s="175"/>
      <c r="I13" s="177"/>
      <c r="J13" s="61"/>
      <c r="K13" s="176"/>
    </row>
    <row r="14" spans="1:11" ht="25.5" x14ac:dyDescent="0.2">
      <c r="A14" s="140" t="s">
        <v>56</v>
      </c>
      <c r="C14" s="174"/>
      <c r="D14" s="175"/>
      <c r="E14" s="174"/>
      <c r="F14" s="175"/>
      <c r="G14" s="174"/>
      <c r="H14" s="175"/>
      <c r="I14" s="174"/>
      <c r="J14" s="61"/>
      <c r="K14" s="176">
        <f>SUM(C14:I14)</f>
        <v>0</v>
      </c>
    </row>
    <row r="15" spans="1:11" x14ac:dyDescent="0.2">
      <c r="A15" s="141"/>
      <c r="C15" s="177"/>
      <c r="D15" s="175"/>
      <c r="E15" s="177"/>
      <c r="F15" s="175"/>
      <c r="G15" s="177"/>
      <c r="H15" s="175"/>
      <c r="I15" s="177"/>
      <c r="J15" s="61"/>
      <c r="K15" s="176"/>
    </row>
    <row r="16" spans="1:11" x14ac:dyDescent="0.2">
      <c r="A16" s="140" t="s">
        <v>72</v>
      </c>
      <c r="C16" s="174"/>
      <c r="D16" s="175"/>
      <c r="E16" s="174"/>
      <c r="F16" s="175"/>
      <c r="G16" s="174"/>
      <c r="H16" s="175"/>
      <c r="I16" s="174"/>
      <c r="J16" s="61"/>
      <c r="K16" s="176">
        <f>SUM(C16:I16)</f>
        <v>0</v>
      </c>
    </row>
    <row r="17" spans="1:11" x14ac:dyDescent="0.2">
      <c r="A17" s="141"/>
      <c r="B17" s="61"/>
      <c r="C17" s="177"/>
      <c r="D17" s="175"/>
      <c r="E17" s="177"/>
      <c r="F17" s="175"/>
      <c r="G17" s="177"/>
      <c r="H17" s="175"/>
      <c r="I17" s="177"/>
      <c r="J17" s="61"/>
      <c r="K17" s="176"/>
    </row>
    <row r="18" spans="1:11" x14ac:dyDescent="0.2">
      <c r="A18" s="60" t="s">
        <v>61</v>
      </c>
      <c r="C18" s="174"/>
      <c r="D18" s="175"/>
      <c r="E18" s="174"/>
      <c r="F18" s="175"/>
      <c r="G18" s="174"/>
      <c r="H18" s="175"/>
      <c r="I18" s="174"/>
      <c r="J18" s="61">
        <v>0</v>
      </c>
      <c r="K18" s="176">
        <f>SUM(C18:I18)</f>
        <v>0</v>
      </c>
    </row>
    <row r="19" spans="1:11" x14ac:dyDescent="0.2">
      <c r="A19" s="141"/>
      <c r="C19" s="177"/>
      <c r="D19" s="175"/>
      <c r="E19" s="177"/>
      <c r="F19" s="175"/>
      <c r="G19" s="177"/>
      <c r="H19" s="175"/>
      <c r="I19" s="177"/>
      <c r="J19" s="61"/>
      <c r="K19" s="176"/>
    </row>
    <row r="20" spans="1:11" x14ac:dyDescent="0.2">
      <c r="A20" s="140" t="s">
        <v>62</v>
      </c>
      <c r="C20" s="174"/>
      <c r="D20" s="175"/>
      <c r="E20" s="174"/>
      <c r="F20" s="175"/>
      <c r="G20" s="174"/>
      <c r="H20" s="175"/>
      <c r="I20" s="174"/>
      <c r="J20" s="61"/>
      <c r="K20" s="176">
        <f>SUM(C20:I20)</f>
        <v>0</v>
      </c>
    </row>
    <row r="21" spans="1:11" x14ac:dyDescent="0.2">
      <c r="A21" s="141"/>
      <c r="C21" s="177"/>
      <c r="D21" s="175"/>
      <c r="E21" s="177"/>
      <c r="F21" s="175"/>
      <c r="G21" s="177"/>
      <c r="H21" s="175"/>
      <c r="I21" s="177"/>
      <c r="J21" s="61"/>
      <c r="K21" s="176"/>
    </row>
    <row r="22" spans="1:11" ht="25.5" x14ac:dyDescent="0.2">
      <c r="A22" s="142" t="s">
        <v>63</v>
      </c>
      <c r="C22" s="174"/>
      <c r="D22" s="175"/>
      <c r="E22" s="174"/>
      <c r="F22" s="175"/>
      <c r="G22" s="174"/>
      <c r="H22" s="175"/>
      <c r="I22" s="174"/>
      <c r="J22" s="61"/>
      <c r="K22" s="176">
        <f>SUM(C22:I22)</f>
        <v>0</v>
      </c>
    </row>
    <row r="23" spans="1:11" x14ac:dyDescent="0.2">
      <c r="A23" s="141"/>
      <c r="C23" s="177"/>
      <c r="D23" s="175"/>
      <c r="E23" s="177"/>
      <c r="F23" s="175"/>
      <c r="G23" s="177"/>
      <c r="H23" s="175"/>
      <c r="I23" s="177"/>
      <c r="J23" s="61"/>
      <c r="K23" s="176"/>
    </row>
    <row r="24" spans="1:11" ht="25.5" x14ac:dyDescent="0.2">
      <c r="A24" s="140" t="s">
        <v>73</v>
      </c>
      <c r="C24" s="174"/>
      <c r="D24" s="175"/>
      <c r="E24" s="174"/>
      <c r="F24" s="175"/>
      <c r="G24" s="174"/>
      <c r="H24" s="175"/>
      <c r="I24" s="174"/>
      <c r="J24" s="61"/>
      <c r="K24" s="176">
        <f t="shared" ref="K24:K30" si="0">SUM(C24:I24)</f>
        <v>0</v>
      </c>
    </row>
    <row r="25" spans="1:11" x14ac:dyDescent="0.2">
      <c r="A25" s="140"/>
      <c r="C25" s="177"/>
      <c r="D25" s="175"/>
      <c r="E25" s="177"/>
      <c r="F25" s="175"/>
      <c r="G25" s="177"/>
      <c r="H25" s="175"/>
      <c r="I25" s="177"/>
      <c r="J25" s="61"/>
      <c r="K25" s="176"/>
    </row>
    <row r="26" spans="1:11" ht="25.5" x14ac:dyDescent="0.2">
      <c r="A26" s="140" t="s">
        <v>74</v>
      </c>
      <c r="C26" s="174"/>
      <c r="D26" s="175"/>
      <c r="E26" s="174"/>
      <c r="F26" s="175"/>
      <c r="G26" s="174"/>
      <c r="H26" s="175"/>
      <c r="I26" s="174"/>
      <c r="J26" s="61"/>
      <c r="K26" s="176">
        <f t="shared" si="0"/>
        <v>0</v>
      </c>
    </row>
    <row r="27" spans="1:11" x14ac:dyDescent="0.2">
      <c r="A27" s="140"/>
      <c r="C27" s="177"/>
      <c r="D27" s="175"/>
      <c r="E27" s="177"/>
      <c r="F27" s="175"/>
      <c r="G27" s="177"/>
      <c r="H27" s="175"/>
      <c r="I27" s="177"/>
      <c r="J27" s="61"/>
      <c r="K27" s="176"/>
    </row>
    <row r="28" spans="1:11" ht="25.5" x14ac:dyDescent="0.2">
      <c r="A28" s="140" t="s">
        <v>75</v>
      </c>
      <c r="C28" s="174"/>
      <c r="D28" s="175"/>
      <c r="E28" s="174"/>
      <c r="F28" s="175"/>
      <c r="G28" s="174"/>
      <c r="H28" s="175"/>
      <c r="I28" s="174"/>
      <c r="J28" s="61"/>
      <c r="K28" s="176">
        <f t="shared" si="0"/>
        <v>0</v>
      </c>
    </row>
    <row r="29" spans="1:11" x14ac:dyDescent="0.2">
      <c r="A29" s="140"/>
      <c r="C29" s="177"/>
      <c r="D29" s="175"/>
      <c r="E29" s="177"/>
      <c r="F29" s="175"/>
      <c r="G29" s="177"/>
      <c r="H29" s="175"/>
      <c r="I29" s="177"/>
      <c r="J29" s="61"/>
      <c r="K29" s="176"/>
    </row>
    <row r="30" spans="1:11" x14ac:dyDescent="0.2">
      <c r="A30" s="141" t="s">
        <v>76</v>
      </c>
      <c r="C30" s="174"/>
      <c r="D30" s="175"/>
      <c r="E30" s="174"/>
      <c r="F30" s="175"/>
      <c r="G30" s="174"/>
      <c r="H30" s="175"/>
      <c r="I30" s="174"/>
      <c r="J30" s="61"/>
      <c r="K30" s="176">
        <f t="shared" si="0"/>
        <v>0</v>
      </c>
    </row>
    <row r="31" spans="1:11" x14ac:dyDescent="0.2">
      <c r="A31" s="140"/>
      <c r="C31" s="177"/>
      <c r="D31" s="175"/>
      <c r="E31" s="177"/>
      <c r="F31" s="175"/>
      <c r="G31" s="177"/>
      <c r="H31" s="175"/>
      <c r="I31" s="177"/>
      <c r="J31" s="61"/>
      <c r="K31" s="176"/>
    </row>
    <row r="32" spans="1:11" x14ac:dyDescent="0.2">
      <c r="A32" s="140"/>
      <c r="B32" s="61"/>
      <c r="C32" s="175"/>
      <c r="D32" s="175"/>
      <c r="E32" s="175"/>
      <c r="F32" s="175"/>
      <c r="G32" s="175"/>
      <c r="H32" s="175"/>
      <c r="I32" s="175"/>
      <c r="J32" s="61"/>
      <c r="K32" s="178"/>
    </row>
    <row r="33" spans="1:11" x14ac:dyDescent="0.2">
      <c r="A33" s="143"/>
      <c r="B33" s="61"/>
      <c r="C33" s="174"/>
      <c r="D33" s="175"/>
      <c r="E33" s="174"/>
      <c r="F33" s="175"/>
      <c r="G33" s="174"/>
      <c r="H33" s="175"/>
      <c r="I33" s="174"/>
      <c r="J33" s="61"/>
      <c r="K33" s="176">
        <f>SUM(C33:I33)</f>
        <v>0</v>
      </c>
    </row>
    <row r="34" spans="1:11" x14ac:dyDescent="0.2">
      <c r="B34" s="61"/>
      <c r="C34" s="177"/>
      <c r="D34" s="175"/>
      <c r="E34" s="177"/>
      <c r="F34" s="175"/>
      <c r="G34" s="177"/>
      <c r="H34" s="175"/>
      <c r="I34" s="177"/>
      <c r="J34" s="61"/>
      <c r="K34" s="176"/>
    </row>
    <row r="35" spans="1:11" x14ac:dyDescent="0.2">
      <c r="A35" s="68"/>
      <c r="B35" s="61"/>
      <c r="C35" s="174"/>
      <c r="D35" s="175"/>
      <c r="E35" s="174"/>
      <c r="F35" s="175"/>
      <c r="G35" s="174"/>
      <c r="H35" s="175"/>
      <c r="I35" s="174"/>
      <c r="J35" s="61"/>
      <c r="K35" s="176">
        <f>SUM(C35:I35)</f>
        <v>0</v>
      </c>
    </row>
    <row r="36" spans="1:11" x14ac:dyDescent="0.2">
      <c r="C36" s="70"/>
      <c r="E36" s="70"/>
      <c r="G36" s="70"/>
      <c r="I36" s="70"/>
      <c r="K36" s="70"/>
    </row>
    <row r="37" spans="1:11" ht="16.5" customHeight="1" thickBot="1" x14ac:dyDescent="0.25">
      <c r="A37" s="60" t="s">
        <v>21</v>
      </c>
      <c r="C37" s="73">
        <f>SUM(C7:C36)</f>
        <v>0</v>
      </c>
      <c r="E37" s="73">
        <f>SUM(E7:E36)</f>
        <v>0</v>
      </c>
      <c r="G37" s="73">
        <f>SUM(G7:G36)</f>
        <v>0</v>
      </c>
      <c r="I37" s="73">
        <f>SUM(I7:I36)</f>
        <v>0</v>
      </c>
      <c r="K37" s="73">
        <f>SUM(K7:K36)</f>
        <v>0</v>
      </c>
    </row>
    <row r="38" spans="1:11" ht="16.5" customHeight="1" thickTop="1" x14ac:dyDescent="0.2">
      <c r="C38" s="49"/>
      <c r="E38" s="49"/>
      <c r="G38" s="49"/>
      <c r="I38" s="49"/>
      <c r="K38" s="49"/>
    </row>
    <row r="40" spans="1:11" x14ac:dyDescent="0.2">
      <c r="A40" s="50" t="s">
        <v>97</v>
      </c>
      <c r="B40" s="179"/>
      <c r="C40" s="179"/>
      <c r="D40" s="179"/>
    </row>
    <row r="41" spans="1:11" x14ac:dyDescent="0.2">
      <c r="A41" s="50"/>
      <c r="B41" s="179"/>
      <c r="C41" s="179"/>
      <c r="D41" s="179"/>
    </row>
    <row r="42" spans="1:11" x14ac:dyDescent="0.2">
      <c r="A42" s="325" t="str">
        <f>+A5</f>
        <v>FY 2021</v>
      </c>
      <c r="B42" s="324"/>
      <c r="C42" s="127"/>
      <c r="D42" s="325"/>
      <c r="E42" s="325"/>
      <c r="F42" s="325"/>
      <c r="G42" s="325"/>
      <c r="H42" s="325"/>
      <c r="I42" s="325"/>
      <c r="J42" s="325"/>
      <c r="K42" s="325"/>
    </row>
    <row r="43" spans="1:11" ht="30.75" customHeight="1" x14ac:dyDescent="0.2">
      <c r="A43" s="326" t="s">
        <v>43</v>
      </c>
      <c r="B43" s="321"/>
      <c r="C43" s="327" t="s">
        <v>39</v>
      </c>
      <c r="D43" s="321"/>
      <c r="E43" s="321"/>
      <c r="F43" s="321"/>
      <c r="G43" s="327" t="s">
        <v>40</v>
      </c>
      <c r="H43" s="328"/>
      <c r="I43" s="327" t="s">
        <v>41</v>
      </c>
      <c r="J43" s="328"/>
      <c r="K43" s="327" t="s">
        <v>42</v>
      </c>
    </row>
    <row r="44" spans="1:11" x14ac:dyDescent="0.2">
      <c r="C44" s="61"/>
      <c r="D44" s="61"/>
      <c r="E44" s="61"/>
      <c r="F44" s="61"/>
      <c r="G44" s="61"/>
      <c r="H44" s="61"/>
      <c r="I44" s="61"/>
    </row>
    <row r="45" spans="1:11" x14ac:dyDescent="0.2">
      <c r="A45" s="132" t="s">
        <v>64</v>
      </c>
      <c r="C45" s="174"/>
      <c r="D45" s="175"/>
      <c r="E45" s="175"/>
      <c r="F45" s="175"/>
      <c r="G45" s="174"/>
      <c r="H45" s="175"/>
      <c r="I45" s="174"/>
      <c r="J45" s="61">
        <v>0</v>
      </c>
      <c r="K45" s="176">
        <f>+G45+I45</f>
        <v>0</v>
      </c>
    </row>
    <row r="46" spans="1:11" x14ac:dyDescent="0.2">
      <c r="C46" s="177"/>
      <c r="D46" s="175"/>
      <c r="E46" s="175"/>
      <c r="F46" s="175"/>
      <c r="G46" s="177"/>
      <c r="H46" s="175"/>
      <c r="I46" s="177"/>
      <c r="J46" s="61"/>
      <c r="K46" s="176"/>
    </row>
    <row r="47" spans="1:11" x14ac:dyDescent="0.2">
      <c r="A47" s="132" t="s">
        <v>11</v>
      </c>
      <c r="C47" s="174"/>
      <c r="D47" s="175"/>
      <c r="E47" s="175"/>
      <c r="F47" s="175"/>
      <c r="G47" s="174"/>
      <c r="H47" s="175"/>
      <c r="I47" s="174"/>
      <c r="J47" s="61"/>
      <c r="K47" s="176">
        <f>+G47+I47</f>
        <v>0</v>
      </c>
    </row>
    <row r="48" spans="1:11" x14ac:dyDescent="0.2">
      <c r="C48" s="177"/>
      <c r="D48" s="175"/>
      <c r="E48" s="175"/>
      <c r="F48" s="175"/>
      <c r="G48" s="177"/>
      <c r="H48" s="175"/>
      <c r="I48" s="177"/>
      <c r="J48" s="61"/>
      <c r="K48" s="176"/>
    </row>
    <row r="49" spans="1:11" x14ac:dyDescent="0.2">
      <c r="A49" s="141" t="s">
        <v>45</v>
      </c>
      <c r="C49" s="174"/>
      <c r="D49" s="175"/>
      <c r="E49" s="175"/>
      <c r="F49" s="175"/>
      <c r="G49" s="174"/>
      <c r="H49" s="175"/>
      <c r="I49" s="174"/>
      <c r="J49" s="61"/>
      <c r="K49" s="176">
        <f>+G49+I49</f>
        <v>0</v>
      </c>
    </row>
    <row r="50" spans="1:11" x14ac:dyDescent="0.2">
      <c r="B50" s="61"/>
      <c r="C50" s="175"/>
      <c r="D50" s="175"/>
      <c r="E50" s="175"/>
      <c r="F50" s="175"/>
      <c r="G50" s="175"/>
      <c r="H50" s="175"/>
      <c r="I50" s="175"/>
      <c r="J50" s="61"/>
      <c r="K50" s="176"/>
    </row>
    <row r="51" spans="1:11" ht="25.5" x14ac:dyDescent="0.2">
      <c r="A51" s="140" t="s">
        <v>56</v>
      </c>
      <c r="C51" s="174"/>
      <c r="D51" s="175"/>
      <c r="E51" s="175"/>
      <c r="F51" s="175"/>
      <c r="G51" s="174"/>
      <c r="H51" s="175"/>
      <c r="I51" s="174"/>
      <c r="J51" s="61"/>
      <c r="K51" s="176">
        <f>+G51+I51</f>
        <v>0</v>
      </c>
    </row>
    <row r="52" spans="1:11" x14ac:dyDescent="0.2">
      <c r="A52" s="141"/>
      <c r="B52" s="61"/>
      <c r="C52" s="175"/>
      <c r="D52" s="175"/>
      <c r="E52" s="175"/>
      <c r="F52" s="175"/>
      <c r="G52" s="175"/>
      <c r="H52" s="175"/>
      <c r="I52" s="175"/>
      <c r="J52" s="61"/>
      <c r="K52" s="176"/>
    </row>
    <row r="53" spans="1:11" x14ac:dyDescent="0.2">
      <c r="A53" s="140" t="s">
        <v>85</v>
      </c>
      <c r="C53" s="174"/>
      <c r="D53" s="175"/>
      <c r="E53" s="175"/>
      <c r="F53" s="175"/>
      <c r="G53" s="174"/>
      <c r="H53" s="175"/>
      <c r="I53" s="174"/>
      <c r="J53" s="61"/>
      <c r="K53" s="176">
        <f>+G53+I53</f>
        <v>0</v>
      </c>
    </row>
    <row r="54" spans="1:11" x14ac:dyDescent="0.2">
      <c r="A54" s="141"/>
      <c r="B54" s="61"/>
      <c r="C54" s="175"/>
      <c r="D54" s="175"/>
      <c r="E54" s="175"/>
      <c r="F54" s="175"/>
      <c r="G54" s="175"/>
      <c r="H54" s="175"/>
      <c r="I54" s="175"/>
      <c r="J54" s="61"/>
      <c r="K54" s="176"/>
    </row>
    <row r="55" spans="1:11" x14ac:dyDescent="0.2">
      <c r="A55" s="60" t="s">
        <v>61</v>
      </c>
      <c r="C55" s="174"/>
      <c r="D55" s="175"/>
      <c r="E55" s="175"/>
      <c r="F55" s="175"/>
      <c r="G55" s="174"/>
      <c r="H55" s="175"/>
      <c r="I55" s="174"/>
      <c r="J55" s="61"/>
      <c r="K55" s="176">
        <f>+G55+I55</f>
        <v>0</v>
      </c>
    </row>
    <row r="56" spans="1:11" x14ac:dyDescent="0.2">
      <c r="A56" s="141"/>
      <c r="C56" s="175"/>
      <c r="D56" s="175"/>
      <c r="E56" s="175"/>
      <c r="F56" s="175"/>
      <c r="G56" s="175"/>
      <c r="H56" s="175"/>
      <c r="I56" s="175"/>
      <c r="J56" s="61"/>
      <c r="K56" s="176"/>
    </row>
    <row r="57" spans="1:11" x14ac:dyDescent="0.2">
      <c r="A57" s="142" t="s">
        <v>62</v>
      </c>
      <c r="C57" s="174"/>
      <c r="D57" s="175"/>
      <c r="E57" s="175"/>
      <c r="F57" s="175"/>
      <c r="G57" s="174"/>
      <c r="H57" s="175"/>
      <c r="I57" s="174"/>
      <c r="J57" s="61"/>
      <c r="K57" s="176">
        <f>+G57+I57</f>
        <v>0</v>
      </c>
    </row>
    <row r="58" spans="1:11" x14ac:dyDescent="0.2">
      <c r="A58" s="141"/>
      <c r="C58" s="175"/>
      <c r="D58" s="175"/>
      <c r="E58" s="175"/>
      <c r="F58" s="175"/>
      <c r="G58" s="175"/>
      <c r="H58" s="175"/>
      <c r="I58" s="175"/>
      <c r="J58" s="61"/>
      <c r="K58" s="176"/>
    </row>
    <row r="59" spans="1:11" ht="25.5" x14ac:dyDescent="0.2">
      <c r="A59" s="142" t="s">
        <v>63</v>
      </c>
      <c r="C59" s="174"/>
      <c r="D59" s="175"/>
      <c r="E59" s="175"/>
      <c r="F59" s="175"/>
      <c r="G59" s="174"/>
      <c r="H59" s="175"/>
      <c r="I59" s="174"/>
      <c r="J59" s="61"/>
      <c r="K59" s="176">
        <f>+G59+I59</f>
        <v>0</v>
      </c>
    </row>
    <row r="60" spans="1:11" x14ac:dyDescent="0.2">
      <c r="A60" s="141"/>
      <c r="C60" s="175"/>
      <c r="D60" s="175"/>
      <c r="E60" s="175"/>
      <c r="F60" s="175"/>
      <c r="G60" s="175"/>
      <c r="H60" s="175"/>
      <c r="I60" s="175"/>
      <c r="J60" s="61"/>
      <c r="K60" s="176"/>
    </row>
    <row r="61" spans="1:11" ht="25.5" x14ac:dyDescent="0.2">
      <c r="A61" s="140" t="s">
        <v>73</v>
      </c>
      <c r="C61" s="180"/>
      <c r="D61" s="175"/>
      <c r="E61" s="175"/>
      <c r="F61" s="175"/>
      <c r="G61" s="180"/>
      <c r="H61" s="175"/>
      <c r="I61" s="180"/>
      <c r="J61" s="61"/>
      <c r="K61" s="176">
        <f t="shared" ref="K61:K67" si="1">+G61+I61</f>
        <v>0</v>
      </c>
    </row>
    <row r="62" spans="1:11" x14ac:dyDescent="0.2">
      <c r="A62" s="140"/>
      <c r="C62" s="175"/>
      <c r="D62" s="175"/>
      <c r="E62" s="175"/>
      <c r="F62" s="175"/>
      <c r="G62" s="175"/>
      <c r="H62" s="175"/>
      <c r="I62" s="175"/>
      <c r="J62" s="61"/>
      <c r="K62" s="176"/>
    </row>
    <row r="63" spans="1:11" ht="25.5" x14ac:dyDescent="0.2">
      <c r="A63" s="140" t="s">
        <v>74</v>
      </c>
      <c r="C63" s="180"/>
      <c r="D63" s="175"/>
      <c r="E63" s="175"/>
      <c r="F63" s="175"/>
      <c r="G63" s="180"/>
      <c r="H63" s="175"/>
      <c r="I63" s="180"/>
      <c r="J63" s="61"/>
      <c r="K63" s="176">
        <f t="shared" si="1"/>
        <v>0</v>
      </c>
    </row>
    <row r="64" spans="1:11" x14ac:dyDescent="0.2">
      <c r="A64" s="140"/>
      <c r="C64" s="175"/>
      <c r="D64" s="175"/>
      <c r="E64" s="175"/>
      <c r="F64" s="175"/>
      <c r="G64" s="175"/>
      <c r="H64" s="175"/>
      <c r="I64" s="175"/>
      <c r="J64" s="61"/>
      <c r="K64" s="176"/>
    </row>
    <row r="65" spans="1:11" ht="25.5" x14ac:dyDescent="0.2">
      <c r="A65" s="140" t="s">
        <v>75</v>
      </c>
      <c r="C65" s="180"/>
      <c r="D65" s="175"/>
      <c r="E65" s="175"/>
      <c r="F65" s="175"/>
      <c r="G65" s="180"/>
      <c r="H65" s="175"/>
      <c r="I65" s="180"/>
      <c r="J65" s="61"/>
      <c r="K65" s="176">
        <f t="shared" si="1"/>
        <v>0</v>
      </c>
    </row>
    <row r="66" spans="1:11" x14ac:dyDescent="0.2">
      <c r="A66" s="140"/>
      <c r="C66" s="175"/>
      <c r="D66" s="175"/>
      <c r="E66" s="175"/>
      <c r="F66" s="175"/>
      <c r="G66" s="175"/>
      <c r="H66" s="175"/>
      <c r="I66" s="175"/>
      <c r="J66" s="61"/>
      <c r="K66" s="176"/>
    </row>
    <row r="67" spans="1:11" x14ac:dyDescent="0.2">
      <c r="A67" s="141" t="s">
        <v>76</v>
      </c>
      <c r="C67" s="180"/>
      <c r="D67" s="175"/>
      <c r="E67" s="175"/>
      <c r="F67" s="175"/>
      <c r="G67" s="180"/>
      <c r="H67" s="175"/>
      <c r="I67" s="180"/>
      <c r="J67" s="61"/>
      <c r="K67" s="176">
        <f t="shared" si="1"/>
        <v>0</v>
      </c>
    </row>
    <row r="68" spans="1:11" x14ac:dyDescent="0.2">
      <c r="A68" s="141"/>
      <c r="C68" s="175"/>
      <c r="D68" s="175"/>
      <c r="E68" s="175"/>
      <c r="F68" s="175"/>
      <c r="G68" s="175"/>
      <c r="H68" s="175"/>
      <c r="I68" s="175"/>
      <c r="J68" s="61"/>
      <c r="K68" s="176"/>
    </row>
    <row r="69" spans="1:11" x14ac:dyDescent="0.2">
      <c r="A69" s="388"/>
      <c r="C69" s="174"/>
      <c r="D69" s="175"/>
      <c r="E69" s="175"/>
      <c r="F69" s="175"/>
      <c r="G69" s="174"/>
      <c r="H69" s="175"/>
      <c r="I69" s="174"/>
      <c r="J69" s="61"/>
      <c r="K69" s="176">
        <f>+G69+I69</f>
        <v>0</v>
      </c>
    </row>
    <row r="70" spans="1:11" x14ac:dyDescent="0.2">
      <c r="A70" s="380"/>
      <c r="C70" s="175"/>
      <c r="D70" s="175"/>
      <c r="E70" s="175"/>
      <c r="F70" s="175"/>
      <c r="G70" s="175"/>
      <c r="H70" s="175"/>
      <c r="I70" s="175"/>
      <c r="J70" s="61"/>
      <c r="K70" s="176"/>
    </row>
    <row r="71" spans="1:11" x14ac:dyDescent="0.2">
      <c r="A71" s="386"/>
      <c r="C71" s="174"/>
      <c r="D71" s="175"/>
      <c r="E71" s="175"/>
      <c r="F71" s="175"/>
      <c r="G71" s="174"/>
      <c r="H71" s="175"/>
      <c r="I71" s="174"/>
      <c r="J71" s="61"/>
      <c r="K71" s="176">
        <f>+G71+I71</f>
        <v>0</v>
      </c>
    </row>
    <row r="72" spans="1:11" x14ac:dyDescent="0.2">
      <c r="A72" s="140"/>
      <c r="C72" s="175"/>
      <c r="D72" s="175"/>
      <c r="E72" s="175"/>
      <c r="F72" s="175"/>
      <c r="G72" s="175"/>
      <c r="H72" s="175"/>
      <c r="I72" s="175"/>
      <c r="J72" s="61"/>
      <c r="K72" s="176"/>
    </row>
    <row r="73" spans="1:11" x14ac:dyDescent="0.2">
      <c r="A73" s="143"/>
      <c r="C73" s="174"/>
      <c r="D73" s="175"/>
      <c r="E73" s="175"/>
      <c r="F73" s="175"/>
      <c r="G73" s="174"/>
      <c r="H73" s="175"/>
      <c r="I73" s="174"/>
      <c r="J73" s="61"/>
      <c r="K73" s="176">
        <f>+G73+I73</f>
        <v>0</v>
      </c>
    </row>
    <row r="74" spans="1:11" x14ac:dyDescent="0.2">
      <c r="C74" s="175"/>
      <c r="D74" s="175"/>
      <c r="E74" s="175"/>
      <c r="F74" s="175"/>
      <c r="G74" s="175"/>
      <c r="H74" s="175"/>
      <c r="I74" s="175"/>
      <c r="J74" s="61"/>
      <c r="K74" s="176"/>
    </row>
    <row r="75" spans="1:11" x14ac:dyDescent="0.2">
      <c r="A75" s="68"/>
      <c r="C75" s="174"/>
      <c r="D75" s="175"/>
      <c r="E75" s="175"/>
      <c r="F75" s="175"/>
      <c r="G75" s="174"/>
      <c r="H75" s="175"/>
      <c r="I75" s="174"/>
      <c r="J75" s="61"/>
      <c r="K75" s="176">
        <f>+G75+I75</f>
        <v>0</v>
      </c>
    </row>
    <row r="76" spans="1:11" x14ac:dyDescent="0.2">
      <c r="C76" s="70"/>
      <c r="E76" s="49"/>
      <c r="G76" s="70"/>
      <c r="I76" s="70"/>
      <c r="K76" s="70"/>
    </row>
    <row r="77" spans="1:11" ht="18" customHeight="1" thickBot="1" x14ac:dyDescent="0.25">
      <c r="A77" s="60" t="s">
        <v>21</v>
      </c>
      <c r="C77" s="73">
        <f>SUM(C45:C76)</f>
        <v>0</v>
      </c>
      <c r="E77" s="49"/>
      <c r="G77" s="73">
        <f>SUM(G45:G76)</f>
        <v>0</v>
      </c>
      <c r="I77" s="73">
        <f>SUM(I45:I76)</f>
        <v>0</v>
      </c>
      <c r="K77" s="73">
        <f>SUM(K45:K76)</f>
        <v>0</v>
      </c>
    </row>
    <row r="78" spans="1:11" ht="13.5" thickTop="1" x14ac:dyDescent="0.2">
      <c r="E78" s="49"/>
    </row>
    <row r="80" spans="1:11" x14ac:dyDescent="0.2">
      <c r="A80" s="50" t="s">
        <v>53</v>
      </c>
      <c r="B80" s="179"/>
      <c r="C80" s="179"/>
    </row>
    <row r="82" spans="1:5" x14ac:dyDescent="0.2">
      <c r="A82" s="181" t="s">
        <v>43</v>
      </c>
      <c r="C82" s="182" t="str">
        <f>+A5</f>
        <v>FY 2021</v>
      </c>
      <c r="D82" s="183"/>
      <c r="E82" s="184"/>
    </row>
    <row r="83" spans="1:5" x14ac:dyDescent="0.2">
      <c r="E83" s="184"/>
    </row>
    <row r="84" spans="1:5" x14ac:dyDescent="0.2">
      <c r="A84" s="132" t="s">
        <v>64</v>
      </c>
      <c r="C84" s="175">
        <f>+K8+C45+K45</f>
        <v>0</v>
      </c>
      <c r="E84" s="184"/>
    </row>
    <row r="85" spans="1:5" x14ac:dyDescent="0.2">
      <c r="C85" s="175"/>
      <c r="E85" s="184"/>
    </row>
    <row r="86" spans="1:5" x14ac:dyDescent="0.2">
      <c r="A86" s="132" t="s">
        <v>11</v>
      </c>
      <c r="C86" s="175">
        <f>+K10+C47+K47</f>
        <v>0</v>
      </c>
      <c r="E86" s="184"/>
    </row>
    <row r="87" spans="1:5" x14ac:dyDescent="0.2">
      <c r="C87" s="175"/>
      <c r="E87" s="184"/>
    </row>
    <row r="88" spans="1:5" x14ac:dyDescent="0.2">
      <c r="A88" s="141" t="s">
        <v>45</v>
      </c>
      <c r="C88" s="175">
        <f>+K12+C49+K49</f>
        <v>0</v>
      </c>
      <c r="E88" s="184"/>
    </row>
    <row r="89" spans="1:5" x14ac:dyDescent="0.2">
      <c r="B89" s="61"/>
      <c r="C89" s="175"/>
      <c r="E89" s="184"/>
    </row>
    <row r="90" spans="1:5" ht="25.5" x14ac:dyDescent="0.2">
      <c r="A90" s="140" t="s">
        <v>56</v>
      </c>
      <c r="C90" s="175">
        <f>+K14+C51+K51</f>
        <v>0</v>
      </c>
      <c r="E90" s="184"/>
    </row>
    <row r="91" spans="1:5" x14ac:dyDescent="0.2">
      <c r="A91" s="141"/>
      <c r="B91" s="61"/>
      <c r="C91" s="175"/>
      <c r="E91" s="184"/>
    </row>
    <row r="92" spans="1:5" x14ac:dyDescent="0.2">
      <c r="A92" s="140" t="s">
        <v>85</v>
      </c>
      <c r="C92" s="175">
        <f>+K16+C53+K53</f>
        <v>0</v>
      </c>
      <c r="E92" s="184"/>
    </row>
    <row r="93" spans="1:5" x14ac:dyDescent="0.2">
      <c r="A93" s="141"/>
      <c r="B93" s="61"/>
      <c r="C93" s="175"/>
      <c r="E93" s="184"/>
    </row>
    <row r="94" spans="1:5" x14ac:dyDescent="0.2">
      <c r="A94" s="60" t="s">
        <v>61</v>
      </c>
      <c r="C94" s="175">
        <f>+K18+C55+K55</f>
        <v>0</v>
      </c>
      <c r="E94" s="184"/>
    </row>
    <row r="95" spans="1:5" x14ac:dyDescent="0.2">
      <c r="A95" s="141"/>
      <c r="C95" s="175"/>
      <c r="E95" s="184"/>
    </row>
    <row r="96" spans="1:5" x14ac:dyDescent="0.2">
      <c r="A96" s="142" t="s">
        <v>62</v>
      </c>
      <c r="C96" s="175">
        <f>+K20+C57+K57</f>
        <v>0</v>
      </c>
      <c r="E96" s="184"/>
    </row>
    <row r="97" spans="1:5" x14ac:dyDescent="0.2">
      <c r="C97" s="175"/>
      <c r="E97" s="184"/>
    </row>
    <row r="98" spans="1:5" ht="25.5" x14ac:dyDescent="0.2">
      <c r="A98" s="142" t="s">
        <v>63</v>
      </c>
      <c r="C98" s="175">
        <f>+K22+C59+K59</f>
        <v>0</v>
      </c>
      <c r="E98" s="184"/>
    </row>
    <row r="99" spans="1:5" x14ac:dyDescent="0.2">
      <c r="A99" s="142"/>
      <c r="C99" s="175"/>
      <c r="E99" s="184"/>
    </row>
    <row r="100" spans="1:5" ht="25.5" x14ac:dyDescent="0.2">
      <c r="A100" s="140" t="s">
        <v>73</v>
      </c>
      <c r="C100" s="175">
        <f>+K24+C61+K61</f>
        <v>0</v>
      </c>
      <c r="E100" s="184"/>
    </row>
    <row r="101" spans="1:5" x14ac:dyDescent="0.2">
      <c r="A101" s="140"/>
      <c r="C101" s="175"/>
      <c r="E101" s="184"/>
    </row>
    <row r="102" spans="1:5" ht="25.5" x14ac:dyDescent="0.2">
      <c r="A102" s="140" t="s">
        <v>74</v>
      </c>
      <c r="C102" s="175">
        <f>+K26+C63+K63</f>
        <v>0</v>
      </c>
      <c r="E102" s="184"/>
    </row>
    <row r="103" spans="1:5" x14ac:dyDescent="0.2">
      <c r="A103" s="140"/>
      <c r="C103" s="175"/>
      <c r="E103" s="184"/>
    </row>
    <row r="104" spans="1:5" ht="25.5" x14ac:dyDescent="0.2">
      <c r="A104" s="140" t="s">
        <v>75</v>
      </c>
      <c r="C104" s="175">
        <f>+K28+C65+K65</f>
        <v>0</v>
      </c>
      <c r="E104" s="184"/>
    </row>
    <row r="105" spans="1:5" x14ac:dyDescent="0.2">
      <c r="A105" s="140"/>
      <c r="C105" s="175"/>
      <c r="E105" s="184"/>
    </row>
    <row r="106" spans="1:5" x14ac:dyDescent="0.2">
      <c r="A106" s="141" t="s">
        <v>76</v>
      </c>
      <c r="C106" s="175">
        <f>+K30+C67+K67</f>
        <v>0</v>
      </c>
      <c r="E106" s="184"/>
    </row>
    <row r="107" spans="1:5" x14ac:dyDescent="0.2">
      <c r="A107" s="142"/>
      <c r="C107" s="175"/>
      <c r="E107" s="184"/>
    </row>
    <row r="108" spans="1:5" x14ac:dyDescent="0.2">
      <c r="A108" s="388"/>
      <c r="C108" s="175">
        <v>0</v>
      </c>
      <c r="E108" s="184"/>
    </row>
    <row r="109" spans="1:5" x14ac:dyDescent="0.2">
      <c r="A109" s="380"/>
      <c r="C109" s="175"/>
      <c r="E109" s="184"/>
    </row>
    <row r="110" spans="1:5" x14ac:dyDescent="0.2">
      <c r="A110" s="386"/>
      <c r="C110" s="175">
        <v>0</v>
      </c>
      <c r="E110" s="184"/>
    </row>
    <row r="111" spans="1:5" x14ac:dyDescent="0.2">
      <c r="A111" s="374"/>
      <c r="C111" s="175"/>
      <c r="E111" s="184"/>
    </row>
    <row r="112" spans="1:5" ht="20.100000000000001" customHeight="1" x14ac:dyDescent="0.2">
      <c r="A112" s="143"/>
      <c r="C112" s="175">
        <f>+K33+C73+K73</f>
        <v>0</v>
      </c>
      <c r="D112" s="77"/>
      <c r="E112" s="184"/>
    </row>
    <row r="113" spans="1:5" ht="13.5" customHeight="1" x14ac:dyDescent="0.2">
      <c r="C113" s="175"/>
      <c r="D113" s="77"/>
      <c r="E113" s="184"/>
    </row>
    <row r="114" spans="1:5" ht="20.100000000000001" customHeight="1" x14ac:dyDescent="0.2">
      <c r="A114" s="68"/>
      <c r="C114" s="175">
        <f>+K35+C75+K75</f>
        <v>0</v>
      </c>
      <c r="D114" s="77"/>
      <c r="E114" s="184"/>
    </row>
    <row r="115" spans="1:5" ht="10.5" customHeight="1" x14ac:dyDescent="0.2">
      <c r="C115" s="70"/>
      <c r="D115" s="77"/>
      <c r="E115" s="184"/>
    </row>
    <row r="116" spans="1:5" ht="21.75" customHeight="1" thickBot="1" x14ac:dyDescent="0.25">
      <c r="A116" s="60" t="s">
        <v>21</v>
      </c>
      <c r="C116" s="73">
        <f>SUM(C84:C115)</f>
        <v>0</v>
      </c>
      <c r="D116" s="77"/>
      <c r="E116" s="184"/>
    </row>
    <row r="117" spans="1:5" ht="13.5" thickTop="1" x14ac:dyDescent="0.2">
      <c r="A117" s="185"/>
      <c r="B117" s="77"/>
      <c r="C117" s="186"/>
      <c r="D117" s="77"/>
      <c r="E117" s="184"/>
    </row>
    <row r="118" spans="1:5" x14ac:dyDescent="0.2">
      <c r="A118" s="185" t="s">
        <v>98</v>
      </c>
      <c r="B118" s="77"/>
      <c r="C118" s="186">
        <f>+K37+C77+K77</f>
        <v>0</v>
      </c>
      <c r="D118" s="77"/>
      <c r="E118" s="186"/>
    </row>
    <row r="119" spans="1:5" x14ac:dyDescent="0.2">
      <c r="A119" s="187"/>
      <c r="B119" s="77"/>
      <c r="C119" s="186"/>
      <c r="D119" s="77"/>
      <c r="E119" s="186"/>
    </row>
    <row r="120" spans="1:5" x14ac:dyDescent="0.2">
      <c r="A120" s="187" t="s">
        <v>99</v>
      </c>
      <c r="B120" s="77"/>
      <c r="C120" s="186">
        <f>+C116-C118</f>
        <v>0</v>
      </c>
      <c r="D120" s="77"/>
      <c r="E120" s="186"/>
    </row>
    <row r="121" spans="1:5" x14ac:dyDescent="0.2">
      <c r="A121" s="187"/>
      <c r="B121" s="77"/>
      <c r="C121" s="77"/>
      <c r="D121" s="77"/>
      <c r="E121" s="77"/>
    </row>
    <row r="122" spans="1:5" x14ac:dyDescent="0.2">
      <c r="A122" s="187"/>
      <c r="B122" s="77"/>
      <c r="C122" s="77"/>
      <c r="D122" s="77"/>
      <c r="E122" s="77"/>
    </row>
    <row r="123" spans="1:5" x14ac:dyDescent="0.2">
      <c r="E123" s="77"/>
    </row>
    <row r="124" spans="1:5" x14ac:dyDescent="0.2">
      <c r="E124" s="49"/>
    </row>
    <row r="125" spans="1:5" x14ac:dyDescent="0.2">
      <c r="E125" s="49"/>
    </row>
    <row r="126" spans="1:5" x14ac:dyDescent="0.2">
      <c r="E126" s="49"/>
    </row>
    <row r="127" spans="1:5" x14ac:dyDescent="0.2">
      <c r="E127" s="49"/>
    </row>
    <row r="128" spans="1:5" x14ac:dyDescent="0.2">
      <c r="E128" s="49"/>
    </row>
  </sheetData>
  <protectedRanges>
    <protectedRange sqref="A45:I76 C84:C114 C118 A112:A114 A8:I36" name="Range1"/>
  </protectedRanges>
  <phoneticPr fontId="0" type="noConversion"/>
  <printOptions horizontalCentered="1"/>
  <pageMargins left="0.75" right="0.56000000000000005" top="1" bottom="1" header="0.5" footer="0.5"/>
  <pageSetup scale="89" fitToHeight="4" orientation="portrait" blackAndWhite="1" r:id="rId1"/>
  <headerFooter alignWithMargins="0">
    <oddFooter>&amp;C&amp;F--&amp;A:  Page &amp;P of &amp;N</oddFooter>
  </headerFooter>
  <rowBreaks count="2" manualBreakCount="2">
    <brk id="38" max="16383" man="1"/>
    <brk id="78" max="16383" man="1"/>
  </rowBreaks>
  <ignoredErrors>
    <ignoredError sqref="K12 K18 K8"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14"/>
  <sheetViews>
    <sheetView zoomScaleNormal="100" workbookViewId="0">
      <selection activeCell="A7" sqref="A7"/>
    </sheetView>
  </sheetViews>
  <sheetFormatPr defaultColWidth="9.28515625" defaultRowHeight="12.75" x14ac:dyDescent="0.2"/>
  <cols>
    <col min="1" max="1" width="70" style="4" customWidth="1"/>
    <col min="2" max="2" width="1.7109375" style="4" customWidth="1"/>
    <col min="3" max="16384" width="9.28515625" style="4"/>
  </cols>
  <sheetData>
    <row r="1" spans="1:2" ht="5.25" customHeight="1" x14ac:dyDescent="0.2"/>
    <row r="2" spans="1:2" ht="31.5" x14ac:dyDescent="0.25">
      <c r="A2" s="9" t="s">
        <v>126</v>
      </c>
    </row>
    <row r="3" spans="1:2" ht="25.5" customHeight="1" x14ac:dyDescent="0.2"/>
    <row r="4" spans="1:2" s="80" customFormat="1" ht="102" customHeight="1" x14ac:dyDescent="0.2">
      <c r="A4" s="110" t="s">
        <v>180</v>
      </c>
      <c r="B4" s="188"/>
    </row>
    <row r="5" spans="1:2" s="80" customFormat="1" ht="17.25" customHeight="1" x14ac:dyDescent="0.2">
      <c r="A5" s="110"/>
      <c r="B5" s="188"/>
    </row>
    <row r="6" spans="1:2" s="80" customFormat="1" ht="17.25" customHeight="1" x14ac:dyDescent="0.25">
      <c r="A6" s="398" t="s">
        <v>151</v>
      </c>
      <c r="B6" s="188"/>
    </row>
    <row r="7" spans="1:2" s="80" customFormat="1" ht="97.5" customHeight="1" x14ac:dyDescent="0.25">
      <c r="A7" s="398" t="s">
        <v>181</v>
      </c>
      <c r="B7" s="188"/>
    </row>
    <row r="8" spans="1:2" s="80" customFormat="1" ht="15" x14ac:dyDescent="0.2">
      <c r="A8" s="189"/>
      <c r="B8" s="188"/>
    </row>
    <row r="9" spans="1:2" x14ac:dyDescent="0.2">
      <c r="A9" s="5"/>
      <c r="B9" s="5"/>
    </row>
    <row r="10" spans="1:2" x14ac:dyDescent="0.2">
      <c r="A10" s="5"/>
      <c r="B10" s="5"/>
    </row>
    <row r="11" spans="1:2" x14ac:dyDescent="0.2">
      <c r="A11" s="5"/>
    </row>
    <row r="14" spans="1:2" x14ac:dyDescent="0.2">
      <c r="A14" s="5" t="s">
        <v>34</v>
      </c>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0"/>
    <pageSetUpPr fitToPage="1"/>
  </sheetPr>
  <dimension ref="A1:K37"/>
  <sheetViews>
    <sheetView showGridLines="0" zoomScaleNormal="100" workbookViewId="0">
      <pane ySplit="4" topLeftCell="A5" activePane="bottomLeft" state="frozen"/>
      <selection activeCell="A58" sqref="A58"/>
      <selection pane="bottomLeft" activeCell="K30" sqref="K30"/>
    </sheetView>
  </sheetViews>
  <sheetFormatPr defaultColWidth="8.42578125" defaultRowHeight="12.75" x14ac:dyDescent="0.2"/>
  <cols>
    <col min="1" max="1" width="25.7109375" style="48" customWidth="1"/>
    <col min="2" max="2" width="1.7109375" style="61" customWidth="1"/>
    <col min="3" max="3" width="11.7109375" style="48" customWidth="1"/>
    <col min="4" max="4" width="2" style="48" customWidth="1"/>
    <col min="5" max="5" width="12.7109375" style="48" customWidth="1"/>
    <col min="6" max="6" width="3" style="48" customWidth="1"/>
    <col min="7" max="7" width="11.5703125" style="48" customWidth="1"/>
    <col min="8" max="8" width="3.28515625" style="48" customWidth="1"/>
    <col min="9" max="9" width="11.42578125" style="48" customWidth="1"/>
    <col min="10" max="10" width="2.7109375" style="48" customWidth="1"/>
    <col min="11" max="11" width="11.5703125" style="48" customWidth="1"/>
    <col min="12" max="12" width="1.7109375" style="48" customWidth="1"/>
    <col min="13" max="16384" width="8.42578125" style="48"/>
  </cols>
  <sheetData>
    <row r="1" spans="1:11" x14ac:dyDescent="0.2">
      <c r="A1" s="190" t="s">
        <v>183</v>
      </c>
    </row>
    <row r="3" spans="1:11" x14ac:dyDescent="0.2">
      <c r="A3" s="172" t="str">
        <f>+'6A-Loan Programs'!A1</f>
        <v>FY 2021</v>
      </c>
      <c r="B3" s="191"/>
      <c r="C3" s="52"/>
      <c r="D3" s="172"/>
      <c r="E3" s="172"/>
      <c r="F3" s="172"/>
      <c r="G3" s="172"/>
      <c r="H3" s="172"/>
      <c r="I3" s="172"/>
      <c r="J3" s="172"/>
      <c r="K3" s="53"/>
    </row>
    <row r="4" spans="1:11" s="61" customFormat="1" ht="38.25" x14ac:dyDescent="0.2">
      <c r="A4" s="332" t="s">
        <v>26</v>
      </c>
      <c r="B4" s="333"/>
      <c r="C4" s="334" t="s">
        <v>179</v>
      </c>
      <c r="D4" s="333"/>
      <c r="E4" s="334" t="s">
        <v>20</v>
      </c>
      <c r="F4" s="333"/>
      <c r="G4" s="334" t="s">
        <v>24</v>
      </c>
      <c r="H4" s="333"/>
      <c r="I4" s="334" t="s">
        <v>19</v>
      </c>
      <c r="J4" s="333"/>
      <c r="K4" s="334" t="s">
        <v>21</v>
      </c>
    </row>
    <row r="5" spans="1:11" s="61" customFormat="1" x14ac:dyDescent="0.2">
      <c r="D5" s="77"/>
      <c r="F5" s="77"/>
    </row>
    <row r="6" spans="1:11" ht="25.5" x14ac:dyDescent="0.2">
      <c r="A6" s="192" t="s">
        <v>64</v>
      </c>
      <c r="C6" s="193"/>
      <c r="D6" s="197"/>
      <c r="E6" s="193"/>
      <c r="F6" s="194"/>
      <c r="G6" s="193"/>
      <c r="H6" s="195"/>
      <c r="I6" s="193"/>
      <c r="J6" s="195"/>
      <c r="K6" s="296">
        <f>SUM(C6:J6)</f>
        <v>0</v>
      </c>
    </row>
    <row r="7" spans="1:11" x14ac:dyDescent="0.2">
      <c r="A7" s="129"/>
      <c r="C7" s="197"/>
      <c r="D7" s="197"/>
      <c r="E7" s="197"/>
      <c r="F7" s="194"/>
      <c r="G7" s="197"/>
      <c r="H7" s="194"/>
      <c r="I7" s="197"/>
      <c r="J7" s="194"/>
      <c r="K7" s="197"/>
    </row>
    <row r="8" spans="1:11" x14ac:dyDescent="0.2">
      <c r="A8" s="192" t="s">
        <v>11</v>
      </c>
      <c r="C8" s="193"/>
      <c r="D8" s="197"/>
      <c r="E8" s="193"/>
      <c r="F8" s="194"/>
      <c r="G8" s="193"/>
      <c r="H8" s="195"/>
      <c r="I8" s="193"/>
      <c r="J8" s="195"/>
      <c r="K8" s="193">
        <f>SUM(C8:J8)</f>
        <v>0</v>
      </c>
    </row>
    <row r="9" spans="1:11" s="49" customFormat="1" x14ac:dyDescent="0.2">
      <c r="A9" s="129"/>
      <c r="B9" s="77"/>
      <c r="C9" s="304"/>
      <c r="D9" s="304"/>
      <c r="E9" s="304"/>
      <c r="F9" s="194"/>
      <c r="G9" s="304"/>
      <c r="H9" s="194"/>
      <c r="I9" s="304"/>
      <c r="J9" s="194"/>
      <c r="K9" s="304"/>
    </row>
    <row r="10" spans="1:11" s="49" customFormat="1" x14ac:dyDescent="0.2">
      <c r="A10" s="196" t="s">
        <v>45</v>
      </c>
      <c r="B10" s="77"/>
      <c r="C10" s="193"/>
      <c r="D10" s="197"/>
      <c r="E10" s="193"/>
      <c r="F10" s="194"/>
      <c r="G10" s="193"/>
      <c r="H10" s="195"/>
      <c r="I10" s="193"/>
      <c r="J10" s="195"/>
      <c r="K10" s="193">
        <f>SUM(C10:J10)</f>
        <v>0</v>
      </c>
    </row>
    <row r="11" spans="1:11" s="49" customFormat="1" x14ac:dyDescent="0.2">
      <c r="A11" s="129"/>
      <c r="B11" s="77"/>
      <c r="C11" s="194"/>
      <c r="D11" s="194"/>
      <c r="E11" s="194"/>
      <c r="F11" s="194"/>
      <c r="G11" s="305"/>
      <c r="H11" s="305"/>
      <c r="I11" s="305"/>
      <c r="J11" s="305"/>
      <c r="K11" s="305"/>
    </row>
    <row r="12" spans="1:11" ht="25.5" x14ac:dyDescent="0.2">
      <c r="A12" s="196" t="s">
        <v>56</v>
      </c>
      <c r="B12" s="77"/>
      <c r="C12" s="193"/>
      <c r="D12" s="197"/>
      <c r="E12" s="193"/>
      <c r="F12" s="194"/>
      <c r="G12" s="193"/>
      <c r="H12" s="195"/>
      <c r="I12" s="193"/>
      <c r="J12" s="195"/>
      <c r="K12" s="296">
        <f>SUM(C12:J12)</f>
        <v>0</v>
      </c>
    </row>
    <row r="13" spans="1:11" x14ac:dyDescent="0.2">
      <c r="A13" s="196"/>
      <c r="C13" s="299"/>
      <c r="D13" s="299"/>
      <c r="E13" s="299"/>
      <c r="F13" s="299"/>
      <c r="G13" s="299"/>
      <c r="H13" s="299"/>
      <c r="I13" s="299"/>
      <c r="J13" s="299"/>
      <c r="K13" s="299"/>
    </row>
    <row r="14" spans="1:11" ht="25.5" x14ac:dyDescent="0.2">
      <c r="A14" s="196" t="s">
        <v>85</v>
      </c>
      <c r="C14" s="296"/>
      <c r="D14" s="297"/>
      <c r="E14" s="296"/>
      <c r="F14" s="298"/>
      <c r="G14" s="296"/>
      <c r="H14" s="299"/>
      <c r="I14" s="296"/>
      <c r="J14" s="299"/>
      <c r="K14" s="296">
        <f>SUM(C14:J14)</f>
        <v>0</v>
      </c>
    </row>
    <row r="15" spans="1:11" x14ac:dyDescent="0.2">
      <c r="A15" s="196"/>
      <c r="C15" s="299"/>
      <c r="D15" s="299"/>
      <c r="E15" s="299"/>
      <c r="F15" s="299"/>
      <c r="G15" s="299"/>
      <c r="H15" s="299"/>
      <c r="I15" s="299"/>
      <c r="J15" s="299"/>
      <c r="K15" s="299"/>
    </row>
    <row r="16" spans="1:11" x14ac:dyDescent="0.2">
      <c r="A16" s="129" t="s">
        <v>61</v>
      </c>
      <c r="C16" s="296"/>
      <c r="D16" s="297"/>
      <c r="E16" s="296"/>
      <c r="F16" s="298"/>
      <c r="G16" s="296"/>
      <c r="H16" s="299"/>
      <c r="I16" s="296"/>
      <c r="J16" s="299"/>
      <c r="K16" s="296">
        <f>SUM(C16:J16)</f>
        <v>0</v>
      </c>
    </row>
    <row r="17" spans="1:11" s="49" customFormat="1" x14ac:dyDescent="0.2">
      <c r="A17" s="196"/>
      <c r="B17" s="77"/>
      <c r="C17" s="304"/>
      <c r="D17" s="304"/>
      <c r="E17" s="304"/>
      <c r="F17" s="297"/>
      <c r="G17" s="304"/>
      <c r="H17" s="297"/>
      <c r="I17" s="304"/>
      <c r="J17" s="297"/>
      <c r="K17" s="304"/>
    </row>
    <row r="18" spans="1:11" s="49" customFormat="1" ht="25.5" x14ac:dyDescent="0.2">
      <c r="A18" s="129" t="s">
        <v>62</v>
      </c>
      <c r="B18" s="77"/>
      <c r="C18" s="296"/>
      <c r="D18" s="297"/>
      <c r="E18" s="296"/>
      <c r="F18" s="298"/>
      <c r="G18" s="296"/>
      <c r="H18" s="299"/>
      <c r="I18" s="296"/>
      <c r="J18" s="299"/>
      <c r="K18" s="296">
        <f>SUM(C18:J18)</f>
        <v>0</v>
      </c>
    </row>
    <row r="19" spans="1:11" s="49" customFormat="1" x14ac:dyDescent="0.2">
      <c r="A19" s="129"/>
      <c r="B19" s="77"/>
      <c r="C19" s="301"/>
      <c r="D19" s="297"/>
      <c r="E19" s="301"/>
      <c r="F19" s="298"/>
      <c r="G19" s="301"/>
      <c r="H19" s="301"/>
      <c r="I19" s="301"/>
      <c r="J19" s="301"/>
      <c r="K19" s="301"/>
    </row>
    <row r="20" spans="1:11" s="49" customFormat="1" ht="25.5" x14ac:dyDescent="0.2">
      <c r="A20" s="129" t="s">
        <v>63</v>
      </c>
      <c r="B20" s="77"/>
      <c r="C20" s="296"/>
      <c r="D20" s="297"/>
      <c r="E20" s="296"/>
      <c r="F20" s="298"/>
      <c r="G20" s="296"/>
      <c r="H20" s="299"/>
      <c r="I20" s="296"/>
      <c r="J20" s="299"/>
      <c r="K20" s="296">
        <f>SUM(C20:J20)</f>
        <v>0</v>
      </c>
    </row>
    <row r="21" spans="1:11" s="49" customFormat="1" x14ac:dyDescent="0.2">
      <c r="A21" s="196"/>
      <c r="B21" s="77"/>
      <c r="C21" s="297"/>
      <c r="D21" s="297"/>
      <c r="E21" s="297"/>
      <c r="F21" s="297"/>
      <c r="G21" s="300"/>
      <c r="H21" s="300"/>
      <c r="I21" s="300"/>
      <c r="J21" s="300"/>
      <c r="K21" s="301"/>
    </row>
    <row r="22" spans="1:11" s="49" customFormat="1" ht="25.5" x14ac:dyDescent="0.2">
      <c r="A22" s="140" t="s">
        <v>73</v>
      </c>
      <c r="B22" s="77"/>
      <c r="C22" s="302"/>
      <c r="D22" s="297"/>
      <c r="E22" s="302"/>
      <c r="F22" s="297"/>
      <c r="G22" s="303"/>
      <c r="H22" s="300"/>
      <c r="I22" s="303"/>
      <c r="J22" s="300"/>
      <c r="K22" s="296">
        <f>SUM(C22:J22)</f>
        <v>0</v>
      </c>
    </row>
    <row r="23" spans="1:11" s="49" customFormat="1" x14ac:dyDescent="0.2">
      <c r="A23" s="140"/>
      <c r="B23" s="77"/>
      <c r="C23" s="297"/>
      <c r="D23" s="297"/>
      <c r="E23" s="297"/>
      <c r="F23" s="297"/>
      <c r="G23" s="300"/>
      <c r="H23" s="300"/>
      <c r="I23" s="300"/>
      <c r="J23" s="300"/>
      <c r="K23" s="301"/>
    </row>
    <row r="24" spans="1:11" s="49" customFormat="1" ht="38.25" x14ac:dyDescent="0.2">
      <c r="A24" s="140" t="s">
        <v>74</v>
      </c>
      <c r="B24" s="77"/>
      <c r="C24" s="302"/>
      <c r="D24" s="297"/>
      <c r="E24" s="302"/>
      <c r="F24" s="297"/>
      <c r="G24" s="303"/>
      <c r="H24" s="300"/>
      <c r="I24" s="303"/>
      <c r="J24" s="300"/>
      <c r="K24" s="296">
        <f>SUM(C24:J24)</f>
        <v>0</v>
      </c>
    </row>
    <row r="25" spans="1:11" s="49" customFormat="1" x14ac:dyDescent="0.2">
      <c r="A25" s="140"/>
      <c r="B25" s="77"/>
      <c r="C25" s="297"/>
      <c r="D25" s="297"/>
      <c r="E25" s="297"/>
      <c r="F25" s="297"/>
      <c r="G25" s="300"/>
      <c r="H25" s="300"/>
      <c r="I25" s="300"/>
      <c r="J25" s="300"/>
      <c r="K25" s="301"/>
    </row>
    <row r="26" spans="1:11" s="49" customFormat="1" ht="25.5" x14ac:dyDescent="0.2">
      <c r="A26" s="140" t="s">
        <v>75</v>
      </c>
      <c r="B26" s="77"/>
      <c r="C26" s="302"/>
      <c r="D26" s="297"/>
      <c r="E26" s="302"/>
      <c r="F26" s="297"/>
      <c r="G26" s="303"/>
      <c r="H26" s="300"/>
      <c r="I26" s="303"/>
      <c r="J26" s="300"/>
      <c r="K26" s="296">
        <f>SUM(C26:J26)</f>
        <v>0</v>
      </c>
    </row>
    <row r="27" spans="1:11" s="49" customFormat="1" x14ac:dyDescent="0.2">
      <c r="A27" s="140"/>
      <c r="B27" s="77"/>
      <c r="C27" s="297"/>
      <c r="D27" s="297"/>
      <c r="E27" s="297"/>
      <c r="F27" s="297"/>
      <c r="G27" s="300"/>
      <c r="H27" s="300"/>
      <c r="I27" s="300"/>
      <c r="J27" s="300"/>
      <c r="K27" s="301"/>
    </row>
    <row r="28" spans="1:11" s="49" customFormat="1" ht="25.5" x14ac:dyDescent="0.2">
      <c r="A28" s="140" t="s">
        <v>76</v>
      </c>
      <c r="B28" s="77"/>
      <c r="C28" s="302"/>
      <c r="D28" s="297"/>
      <c r="E28" s="302"/>
      <c r="F28" s="297"/>
      <c r="G28" s="303"/>
      <c r="H28" s="300"/>
      <c r="I28" s="303"/>
      <c r="J28" s="300"/>
      <c r="K28" s="296">
        <f>SUM(C28:J28)</f>
        <v>0</v>
      </c>
    </row>
    <row r="29" spans="1:11" s="49" customFormat="1" x14ac:dyDescent="0.2">
      <c r="A29" s="196"/>
      <c r="B29" s="77"/>
      <c r="C29" s="297"/>
      <c r="D29" s="297"/>
      <c r="E29" s="297"/>
      <c r="F29" s="297"/>
      <c r="G29" s="300"/>
      <c r="H29" s="300"/>
      <c r="I29" s="300"/>
      <c r="J29" s="300"/>
      <c r="K29" s="300"/>
    </row>
    <row r="30" spans="1:11" ht="25.5" x14ac:dyDescent="0.2">
      <c r="A30" s="415" t="s">
        <v>182</v>
      </c>
      <c r="B30" s="77"/>
      <c r="C30" s="296"/>
      <c r="D30" s="297"/>
      <c r="E30" s="296"/>
      <c r="F30" s="298"/>
      <c r="G30" s="296"/>
      <c r="H30" s="299"/>
      <c r="I30" s="296"/>
      <c r="J30" s="299"/>
      <c r="K30" s="296">
        <f>SUM(C30:J30)</f>
        <v>0</v>
      </c>
    </row>
    <row r="31" spans="1:11" x14ac:dyDescent="0.2">
      <c r="A31" s="382"/>
      <c r="C31" s="299"/>
      <c r="D31" s="299"/>
      <c r="E31" s="299"/>
      <c r="F31" s="299"/>
      <c r="G31" s="299"/>
      <c r="H31" s="299"/>
      <c r="I31" s="299"/>
      <c r="J31" s="299"/>
      <c r="K31" s="299"/>
    </row>
    <row r="32" spans="1:11" x14ac:dyDescent="0.2">
      <c r="A32" s="389"/>
      <c r="C32" s="296"/>
      <c r="D32" s="297"/>
      <c r="E32" s="296"/>
      <c r="F32" s="298"/>
      <c r="G32" s="296"/>
      <c r="H32" s="299"/>
      <c r="I32" s="296"/>
      <c r="J32" s="299"/>
      <c r="K32" s="296">
        <f>SUM(C32:J32)</f>
        <v>0</v>
      </c>
    </row>
    <row r="33" spans="1:11" x14ac:dyDescent="0.2">
      <c r="A33" s="196"/>
      <c r="C33" s="299"/>
      <c r="D33" s="299"/>
      <c r="E33" s="299"/>
      <c r="F33" s="299"/>
      <c r="G33" s="299"/>
      <c r="H33" s="299"/>
      <c r="I33" s="299"/>
      <c r="J33" s="299"/>
      <c r="K33" s="299"/>
    </row>
    <row r="34" spans="1:11" x14ac:dyDescent="0.2">
      <c r="A34" s="199"/>
      <c r="C34" s="296"/>
      <c r="D34" s="297"/>
      <c r="E34" s="296"/>
      <c r="F34" s="298"/>
      <c r="G34" s="296"/>
      <c r="H34" s="299"/>
      <c r="I34" s="296"/>
      <c r="J34" s="299"/>
      <c r="K34" s="296">
        <f>SUM(C34:J34)</f>
        <v>0</v>
      </c>
    </row>
    <row r="35" spans="1:11" x14ac:dyDescent="0.2">
      <c r="A35" s="129"/>
      <c r="C35" s="299"/>
      <c r="D35" s="299"/>
      <c r="E35" s="299"/>
      <c r="F35" s="299"/>
      <c r="G35" s="299"/>
      <c r="H35" s="299"/>
      <c r="I35" s="299"/>
      <c r="J35" s="299"/>
      <c r="K35" s="299"/>
    </row>
    <row r="36" spans="1:11" x14ac:dyDescent="0.2">
      <c r="A36" s="199"/>
      <c r="C36" s="296"/>
      <c r="D36" s="297"/>
      <c r="E36" s="296"/>
      <c r="F36" s="298"/>
      <c r="G36" s="296"/>
      <c r="H36" s="299"/>
      <c r="I36" s="296"/>
      <c r="J36" s="299"/>
      <c r="K36" s="296">
        <f>SUM(C36:J36)</f>
        <v>0</v>
      </c>
    </row>
    <row r="37" spans="1:11" x14ac:dyDescent="0.2">
      <c r="A37" s="129"/>
    </row>
  </sheetData>
  <protectedRanges>
    <protectedRange sqref="A34:A37 C6:J37" name="Range1"/>
  </protectedRanges>
  <phoneticPr fontId="0" type="noConversion"/>
  <printOptions horizontalCentered="1"/>
  <pageMargins left="0.75" right="0.75" top="1" bottom="1" header="0.5" footer="0.5"/>
  <pageSetup scale="80" orientation="portrait" blackAndWhite="1" r:id="rId1"/>
  <headerFooter alignWithMargins="0">
    <oddFooter>&amp;C&amp;F--&amp;A: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4"/>
  <sheetViews>
    <sheetView zoomScaleNormal="100" workbookViewId="0">
      <selection activeCell="A5" sqref="A5"/>
    </sheetView>
  </sheetViews>
  <sheetFormatPr defaultRowHeight="12.75" x14ac:dyDescent="0.2"/>
  <cols>
    <col min="1" max="1" width="72.5703125" style="3" customWidth="1"/>
    <col min="2" max="2" width="2.5703125" customWidth="1"/>
  </cols>
  <sheetData>
    <row r="1" spans="1:1" ht="5.25" customHeight="1" x14ac:dyDescent="0.2"/>
    <row r="2" spans="1:1" ht="31.5" x14ac:dyDescent="0.25">
      <c r="A2" s="9" t="s">
        <v>127</v>
      </c>
    </row>
    <row r="3" spans="1:1" ht="15" customHeight="1" x14ac:dyDescent="0.2"/>
    <row r="4" spans="1:1" ht="109.5" customHeight="1" x14ac:dyDescent="0.2">
      <c r="A4" s="149" t="s">
        <v>213</v>
      </c>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0"/>
    <pageSetUpPr fitToPage="1"/>
  </sheetPr>
  <dimension ref="A1:H42"/>
  <sheetViews>
    <sheetView showGridLines="0" zoomScaleNormal="100" workbookViewId="0">
      <selection activeCell="A14" sqref="A14"/>
    </sheetView>
  </sheetViews>
  <sheetFormatPr defaultColWidth="9.28515625" defaultRowHeight="15" x14ac:dyDescent="0.25"/>
  <cols>
    <col min="1" max="1" width="42.28515625" style="213" customWidth="1"/>
    <col min="2" max="2" width="17.42578125" style="214" customWidth="1"/>
    <col min="3" max="3" width="1.7109375" style="216" customWidth="1"/>
    <col min="4" max="4" width="32.7109375" style="21" customWidth="1"/>
    <col min="5" max="5" width="8.7109375" style="36" bestFit="1" customWidth="1"/>
    <col min="6" max="6" width="1.7109375" style="21" customWidth="1"/>
    <col min="7" max="16384" width="9.28515625" style="21"/>
  </cols>
  <sheetData>
    <row r="1" spans="1:8" ht="16.5" customHeight="1" x14ac:dyDescent="0.25">
      <c r="A1" s="200" t="s">
        <v>184</v>
      </c>
      <c r="B1" s="201"/>
      <c r="C1" s="215"/>
      <c r="D1" s="35"/>
    </row>
    <row r="2" spans="1:8" ht="15.75" x14ac:dyDescent="0.25">
      <c r="A2" s="202"/>
      <c r="B2" s="203"/>
    </row>
    <row r="3" spans="1:8" x14ac:dyDescent="0.25">
      <c r="A3" s="156"/>
      <c r="B3" s="204"/>
    </row>
    <row r="4" spans="1:8" x14ac:dyDescent="0.25">
      <c r="A4" s="156"/>
      <c r="B4" s="204"/>
    </row>
    <row r="5" spans="1:8" ht="15" customHeight="1" x14ac:dyDescent="0.25">
      <c r="A5" s="156"/>
      <c r="B5" s="205" t="str">
        <f>+'6A-Loan Programs'!A1</f>
        <v>FY 2021</v>
      </c>
    </row>
    <row r="6" spans="1:8" ht="4.5" customHeight="1" x14ac:dyDescent="0.25">
      <c r="A6" s="156"/>
      <c r="B6" s="206"/>
    </row>
    <row r="7" spans="1:8" ht="39" customHeight="1" x14ac:dyDescent="0.25">
      <c r="A7" s="207" t="s">
        <v>185</v>
      </c>
      <c r="B7" s="64"/>
      <c r="D7" s="28" t="s">
        <v>79</v>
      </c>
    </row>
    <row r="8" spans="1:8" ht="64.5" customHeight="1" x14ac:dyDescent="0.25">
      <c r="A8" s="207" t="s">
        <v>237</v>
      </c>
      <c r="B8" s="204"/>
      <c r="D8" s="28" t="s">
        <v>190</v>
      </c>
      <c r="E8" s="37" t="s">
        <v>69</v>
      </c>
    </row>
    <row r="9" spans="1:8" ht="15" customHeight="1" x14ac:dyDescent="0.25">
      <c r="A9" s="208" t="s">
        <v>100</v>
      </c>
      <c r="B9" s="64"/>
      <c r="D9" s="21">
        <f>-'6E_Sub Exp DL af91'!C37</f>
        <v>0</v>
      </c>
      <c r="E9" s="38">
        <f>+B9+D9</f>
        <v>0</v>
      </c>
    </row>
    <row r="10" spans="1:8" ht="15" customHeight="1" x14ac:dyDescent="0.25">
      <c r="A10" s="208" t="s">
        <v>101</v>
      </c>
      <c r="B10" s="64"/>
      <c r="D10" s="21">
        <f>-'6E_Sub Exp DL af91'!E37</f>
        <v>0</v>
      </c>
      <c r="E10" s="38">
        <f>+B10+D10</f>
        <v>0</v>
      </c>
    </row>
    <row r="11" spans="1:8" ht="15" customHeight="1" x14ac:dyDescent="0.25">
      <c r="A11" s="208" t="s">
        <v>102</v>
      </c>
      <c r="B11" s="64"/>
      <c r="D11" s="21">
        <f>-'6E_Sub Exp DL af91'!G37</f>
        <v>0</v>
      </c>
      <c r="E11" s="38">
        <f>+B11+D11</f>
        <v>0</v>
      </c>
    </row>
    <row r="12" spans="1:8" ht="15" customHeight="1" x14ac:dyDescent="0.25">
      <c r="A12" s="208" t="s">
        <v>103</v>
      </c>
      <c r="B12" s="64"/>
      <c r="D12" s="21">
        <f>-'6E_Sub Exp DL af91'!I37</f>
        <v>0</v>
      </c>
      <c r="E12" s="38">
        <f>+B12+D12</f>
        <v>0</v>
      </c>
    </row>
    <row r="13" spans="1:8" ht="17.25" customHeight="1" x14ac:dyDescent="0.25">
      <c r="A13" s="207" t="s">
        <v>238</v>
      </c>
      <c r="B13" s="210">
        <f>+B9+B10+B11+B12</f>
        <v>0</v>
      </c>
      <c r="D13" s="217"/>
      <c r="E13" s="218"/>
      <c r="F13" s="219"/>
      <c r="G13" s="219"/>
      <c r="H13" s="219"/>
    </row>
    <row r="14" spans="1:8" ht="15" customHeight="1" x14ac:dyDescent="0.25">
      <c r="A14" s="207" t="s">
        <v>29</v>
      </c>
      <c r="B14" s="204"/>
      <c r="D14" s="220"/>
      <c r="E14" s="221"/>
      <c r="F14" s="219"/>
      <c r="G14" s="219"/>
      <c r="H14" s="219"/>
    </row>
    <row r="15" spans="1:8" ht="15" customHeight="1" x14ac:dyDescent="0.25">
      <c r="A15" s="209" t="s">
        <v>104</v>
      </c>
      <c r="B15" s="64"/>
      <c r="D15" s="222"/>
      <c r="E15" s="221"/>
      <c r="F15" s="219"/>
      <c r="G15" s="219"/>
      <c r="H15" s="219"/>
    </row>
    <row r="16" spans="1:8" ht="15" customHeight="1" x14ac:dyDescent="0.25">
      <c r="A16" s="209" t="s">
        <v>105</v>
      </c>
      <c r="B16" s="64"/>
      <c r="D16" s="223"/>
      <c r="E16" s="221"/>
      <c r="F16" s="219"/>
      <c r="G16" s="219"/>
      <c r="H16" s="219"/>
    </row>
    <row r="17" spans="1:8" ht="15" customHeight="1" x14ac:dyDescent="0.25">
      <c r="A17" s="209" t="s">
        <v>108</v>
      </c>
      <c r="B17" s="64"/>
      <c r="D17" s="224"/>
      <c r="E17" s="225"/>
      <c r="F17" s="219"/>
      <c r="G17" s="219"/>
      <c r="H17" s="219"/>
    </row>
    <row r="18" spans="1:8" ht="15" customHeight="1" x14ac:dyDescent="0.25">
      <c r="A18" s="209" t="s">
        <v>106</v>
      </c>
      <c r="B18" s="64"/>
      <c r="D18" s="219"/>
      <c r="E18" s="226"/>
      <c r="F18" s="219"/>
      <c r="G18" s="219"/>
      <c r="H18" s="219"/>
    </row>
    <row r="19" spans="1:8" ht="15" customHeight="1" x14ac:dyDescent="0.25">
      <c r="A19" s="209" t="s">
        <v>107</v>
      </c>
      <c r="B19" s="64"/>
      <c r="D19" s="219"/>
      <c r="E19" s="226"/>
      <c r="F19" s="219"/>
      <c r="G19" s="219"/>
      <c r="H19" s="219"/>
    </row>
    <row r="20" spans="1:8" ht="15" customHeight="1" x14ac:dyDescent="0.25">
      <c r="A20" s="209" t="s">
        <v>30</v>
      </c>
      <c r="B20" s="64"/>
      <c r="D20" s="219"/>
      <c r="E20" s="226"/>
      <c r="F20" s="219"/>
      <c r="G20" s="219"/>
      <c r="H20" s="219"/>
    </row>
    <row r="21" spans="1:8" ht="18" customHeight="1" x14ac:dyDescent="0.25">
      <c r="A21" s="209" t="s">
        <v>116</v>
      </c>
      <c r="B21" s="210">
        <f>+B15+B16+B17+B18+B19+B20</f>
        <v>0</v>
      </c>
      <c r="D21" s="219"/>
      <c r="E21" s="226"/>
      <c r="F21" s="219"/>
      <c r="G21" s="219"/>
      <c r="H21" s="219"/>
    </row>
    <row r="22" spans="1:8" ht="12" customHeight="1" x14ac:dyDescent="0.25">
      <c r="A22" s="209"/>
      <c r="B22" s="211"/>
      <c r="D22" s="219"/>
      <c r="E22" s="226"/>
      <c r="F22" s="219"/>
      <c r="G22" s="219"/>
      <c r="H22" s="219"/>
    </row>
    <row r="23" spans="1:8" ht="30" customHeight="1" x14ac:dyDescent="0.25">
      <c r="A23" s="207" t="s">
        <v>186</v>
      </c>
      <c r="B23" s="204">
        <f>+B7+B13+B21</f>
        <v>0</v>
      </c>
      <c r="D23" s="217"/>
      <c r="E23" s="218"/>
      <c r="F23" s="219"/>
      <c r="G23" s="219"/>
      <c r="H23" s="219"/>
    </row>
    <row r="24" spans="1:8" ht="5.25" customHeight="1" x14ac:dyDescent="0.25">
      <c r="A24" s="156"/>
      <c r="B24" s="204"/>
      <c r="D24" s="220"/>
      <c r="E24" s="218"/>
      <c r="F24" s="219"/>
      <c r="G24" s="219"/>
      <c r="H24" s="219"/>
    </row>
    <row r="25" spans="1:8" ht="45.75" x14ac:dyDescent="0.25">
      <c r="A25" s="207" t="s">
        <v>187</v>
      </c>
      <c r="B25" s="204"/>
      <c r="D25" s="227" t="s">
        <v>189</v>
      </c>
      <c r="E25" s="228" t="s">
        <v>69</v>
      </c>
      <c r="F25" s="219"/>
      <c r="G25" s="219"/>
      <c r="H25" s="219"/>
    </row>
    <row r="26" spans="1:8" x14ac:dyDescent="0.25">
      <c r="A26" s="209" t="s">
        <v>141</v>
      </c>
      <c r="B26" s="390"/>
      <c r="D26" s="219">
        <f>-'6E_Sub Exp DL af91'!C77</f>
        <v>0</v>
      </c>
      <c r="E26" s="229">
        <f>+B26+D26</f>
        <v>0</v>
      </c>
      <c r="F26" s="219"/>
      <c r="G26" s="219"/>
      <c r="H26" s="219"/>
    </row>
    <row r="27" spans="1:8" ht="15" customHeight="1" x14ac:dyDescent="0.25">
      <c r="A27" s="209" t="s">
        <v>142</v>
      </c>
      <c r="B27" s="64"/>
      <c r="D27" s="219">
        <f>-'6E_Sub Exp DL af91'!G77</f>
        <v>0</v>
      </c>
      <c r="E27" s="229">
        <f>+B27+D27</f>
        <v>0</v>
      </c>
      <c r="F27" s="219"/>
      <c r="G27" s="219"/>
      <c r="H27" s="219"/>
    </row>
    <row r="28" spans="1:8" ht="15" customHeight="1" x14ac:dyDescent="0.25">
      <c r="A28" s="209" t="s">
        <v>143</v>
      </c>
      <c r="B28" s="352"/>
      <c r="D28" s="219">
        <f>-'6E_Sub Exp DL af91'!I77</f>
        <v>0</v>
      </c>
      <c r="E28" s="229">
        <f>+B28+D28</f>
        <v>0</v>
      </c>
      <c r="F28" s="219"/>
      <c r="G28" s="219"/>
      <c r="H28" s="219"/>
    </row>
    <row r="29" spans="1:8" ht="16.5" customHeight="1" x14ac:dyDescent="0.25">
      <c r="A29" s="207" t="s">
        <v>188</v>
      </c>
      <c r="B29" s="211">
        <f>+B26+B27+B28</f>
        <v>0</v>
      </c>
      <c r="D29" s="219"/>
      <c r="E29" s="226"/>
      <c r="F29" s="219"/>
      <c r="G29" s="219"/>
      <c r="H29" s="219"/>
    </row>
    <row r="30" spans="1:8" ht="6.75" customHeight="1" x14ac:dyDescent="0.25">
      <c r="A30" s="207"/>
      <c r="B30" s="211"/>
      <c r="D30" s="219"/>
      <c r="E30" s="226"/>
      <c r="F30" s="219"/>
      <c r="G30" s="219"/>
      <c r="H30" s="219"/>
    </row>
    <row r="31" spans="1:8" ht="36" customHeight="1" x14ac:dyDescent="0.25">
      <c r="A31" s="207" t="s">
        <v>194</v>
      </c>
      <c r="B31" s="211">
        <f>+B23+B29</f>
        <v>0</v>
      </c>
      <c r="D31" s="230" t="s">
        <v>191</v>
      </c>
      <c r="E31" s="226"/>
      <c r="F31" s="219"/>
      <c r="G31" s="219"/>
      <c r="H31" s="219"/>
    </row>
    <row r="32" spans="1:8" ht="5.25" customHeight="1" thickBot="1" x14ac:dyDescent="0.3">
      <c r="A32" s="207"/>
      <c r="B32" s="212"/>
      <c r="D32" s="219"/>
      <c r="E32" s="226"/>
      <c r="F32" s="219"/>
      <c r="G32" s="219"/>
      <c r="H32" s="219"/>
    </row>
    <row r="33" spans="1:8" ht="15" customHeight="1" thickTop="1" x14ac:dyDescent="0.25">
      <c r="A33" s="156"/>
      <c r="B33" s="204"/>
      <c r="D33" s="223" t="s">
        <v>192</v>
      </c>
      <c r="E33" s="226">
        <f>B31</f>
        <v>0</v>
      </c>
      <c r="F33" s="219"/>
      <c r="G33" s="219"/>
      <c r="H33" s="219"/>
    </row>
    <row r="34" spans="1:8" x14ac:dyDescent="0.25">
      <c r="A34" s="156"/>
      <c r="B34" s="204"/>
      <c r="D34" s="223" t="s">
        <v>193</v>
      </c>
      <c r="E34" s="231">
        <f>'6C_DL obl after 91'!I40</f>
        <v>0</v>
      </c>
      <c r="F34" s="219"/>
      <c r="G34" s="219"/>
      <c r="H34" s="219"/>
    </row>
    <row r="35" spans="1:8" s="214" customFormat="1" ht="15.75" thickBot="1" x14ac:dyDescent="0.3">
      <c r="A35" s="156"/>
      <c r="B35" s="204"/>
      <c r="C35" s="232"/>
      <c r="D35" s="170" t="s">
        <v>68</v>
      </c>
      <c r="E35" s="233">
        <f>E33-E34</f>
        <v>0</v>
      </c>
      <c r="F35" s="234"/>
      <c r="G35" s="234"/>
      <c r="H35" s="234"/>
    </row>
    <row r="36" spans="1:8" ht="15.75" thickTop="1" x14ac:dyDescent="0.25">
      <c r="A36" s="156"/>
      <c r="B36" s="204"/>
      <c r="D36" s="219"/>
      <c r="E36" s="226"/>
      <c r="F36" s="219"/>
      <c r="G36" s="219"/>
      <c r="H36" s="219"/>
    </row>
    <row r="37" spans="1:8" x14ac:dyDescent="0.25">
      <c r="A37" s="156"/>
      <c r="B37" s="204"/>
      <c r="D37" s="219"/>
      <c r="E37" s="226"/>
      <c r="F37" s="219"/>
      <c r="G37" s="219"/>
      <c r="H37" s="219"/>
    </row>
    <row r="38" spans="1:8" x14ac:dyDescent="0.25">
      <c r="A38" s="156"/>
      <c r="B38" s="204"/>
      <c r="D38" s="219"/>
      <c r="E38" s="226"/>
      <c r="F38" s="219"/>
      <c r="G38" s="219"/>
      <c r="H38" s="219"/>
    </row>
    <row r="39" spans="1:8" x14ac:dyDescent="0.25">
      <c r="A39" s="156"/>
      <c r="B39" s="204"/>
      <c r="D39" s="219"/>
      <c r="E39" s="226"/>
      <c r="F39" s="219"/>
      <c r="G39" s="219"/>
      <c r="H39" s="219"/>
    </row>
    <row r="40" spans="1:8" x14ac:dyDescent="0.25">
      <c r="A40" s="156"/>
      <c r="B40" s="204"/>
      <c r="D40" s="219"/>
      <c r="E40" s="226"/>
      <c r="F40" s="219"/>
      <c r="G40" s="219"/>
      <c r="H40" s="219"/>
    </row>
    <row r="41" spans="1:8" x14ac:dyDescent="0.25">
      <c r="A41" s="156"/>
      <c r="B41" s="204"/>
      <c r="D41" s="219"/>
      <c r="E41" s="226"/>
      <c r="F41" s="219"/>
      <c r="G41" s="219"/>
      <c r="H41" s="219"/>
    </row>
    <row r="42" spans="1:8" x14ac:dyDescent="0.25">
      <c r="A42" s="156"/>
      <c r="B42" s="204"/>
      <c r="D42" s="219"/>
      <c r="E42" s="226"/>
      <c r="F42" s="219"/>
      <c r="G42" s="219"/>
      <c r="H42" s="219"/>
    </row>
  </sheetData>
  <protectedRanges>
    <protectedRange sqref="B7 B9:B12 B15:B20 B27:B28 D9:E12 D26:E34" name="Range1"/>
  </protectedRanges>
  <phoneticPr fontId="0" type="noConversion"/>
  <printOptions horizontalCentered="1"/>
  <pageMargins left="0.75" right="0.48" top="1" bottom="1" header="0.5" footer="0.5"/>
  <pageSetup scale="82" orientation="portrait" blackAndWhite="1" r:id="rId1"/>
  <headerFooter alignWithMargins="0">
    <oddFooter>&amp;C&amp;F--&amp;A: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3"/>
  <sheetViews>
    <sheetView zoomScaleNormal="100" workbookViewId="0"/>
  </sheetViews>
  <sheetFormatPr defaultRowHeight="15.75" x14ac:dyDescent="0.25"/>
  <cols>
    <col min="1" max="1" width="67.7109375" style="6" customWidth="1"/>
    <col min="2" max="2" width="1.7109375" customWidth="1"/>
  </cols>
  <sheetData>
    <row r="1" spans="1:1" ht="33.75" customHeight="1" x14ac:dyDescent="0.25">
      <c r="A1" s="9" t="s">
        <v>128</v>
      </c>
    </row>
    <row r="2" spans="1:1" ht="25.5" customHeight="1" x14ac:dyDescent="0.25"/>
    <row r="3" spans="1:1" s="27" customFormat="1" ht="117.75" customHeight="1" x14ac:dyDescent="0.2">
      <c r="A3" s="10" t="s">
        <v>195</v>
      </c>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0"/>
    <pageSetUpPr fitToPage="1"/>
  </sheetPr>
  <dimension ref="A1:IQ41"/>
  <sheetViews>
    <sheetView showGridLines="0" zoomScale="110" zoomScaleNormal="110" workbookViewId="0">
      <selection activeCell="N20" sqref="N20"/>
    </sheetView>
  </sheetViews>
  <sheetFormatPr defaultColWidth="9.28515625" defaultRowHeight="12.75" x14ac:dyDescent="0.2"/>
  <cols>
    <col min="1" max="1" width="22" style="60" customWidth="1"/>
    <col min="2" max="2" width="1.5703125" style="48" customWidth="1"/>
    <col min="3" max="3" width="15" style="48" customWidth="1"/>
    <col min="4" max="4" width="1.7109375" style="48" customWidth="1"/>
    <col min="5" max="5" width="10.28515625" style="48" customWidth="1"/>
    <col min="6" max="6" width="1.42578125" style="48" customWidth="1"/>
    <col min="7" max="7" width="10.7109375" style="48" customWidth="1"/>
    <col min="8" max="8" width="1.7109375" style="48" customWidth="1"/>
    <col min="9" max="9" width="14.5703125" style="48" customWidth="1"/>
    <col min="10" max="10" width="1.5703125" style="48" customWidth="1"/>
    <col min="11" max="11" width="14.7109375" style="48" customWidth="1"/>
    <col min="12" max="12" width="2.28515625" style="49" customWidth="1"/>
    <col min="13" max="13" width="14.28515625" style="48" customWidth="1"/>
    <col min="14" max="14" width="9.42578125" style="48" customWidth="1"/>
    <col min="15" max="16384" width="9.28515625" style="48"/>
  </cols>
  <sheetData>
    <row r="1" spans="1:14" ht="15.75" x14ac:dyDescent="0.25">
      <c r="A1" s="125" t="s">
        <v>129</v>
      </c>
    </row>
    <row r="2" spans="1:14" x14ac:dyDescent="0.2">
      <c r="A2" s="50"/>
    </row>
    <row r="3" spans="1:14" x14ac:dyDescent="0.2">
      <c r="A3" s="50" t="s">
        <v>54</v>
      </c>
      <c r="H3" s="61"/>
      <c r="J3" s="61"/>
      <c r="M3" s="49"/>
      <c r="N3" s="62"/>
    </row>
    <row r="4" spans="1:14" x14ac:dyDescent="0.2">
      <c r="A4" s="50"/>
    </row>
    <row r="5" spans="1:14" x14ac:dyDescent="0.2">
      <c r="A5" s="405" t="str">
        <f>+'6A-Loan Programs'!A1</f>
        <v>FY 2021</v>
      </c>
      <c r="B5" s="407"/>
      <c r="C5" s="407"/>
      <c r="D5" s="407"/>
      <c r="E5" s="407"/>
      <c r="F5" s="407"/>
      <c r="G5" s="407"/>
      <c r="H5" s="407"/>
      <c r="I5" s="407"/>
      <c r="J5" s="407"/>
      <c r="K5" s="407"/>
      <c r="L5" s="54"/>
      <c r="M5" s="54"/>
    </row>
    <row r="6" spans="1:14" s="61" customFormat="1" ht="74.25" customHeight="1" x14ac:dyDescent="0.2">
      <c r="A6" s="335" t="s">
        <v>22</v>
      </c>
      <c r="B6" s="336"/>
      <c r="C6" s="338" t="s">
        <v>31</v>
      </c>
      <c r="D6" s="336"/>
      <c r="E6" s="338" t="s">
        <v>214</v>
      </c>
      <c r="F6" s="336"/>
      <c r="G6" s="338" t="s">
        <v>49</v>
      </c>
      <c r="H6" s="336"/>
      <c r="I6" s="338" t="s">
        <v>50</v>
      </c>
      <c r="J6" s="336"/>
      <c r="K6" s="338" t="s">
        <v>55</v>
      </c>
      <c r="L6" s="293"/>
      <c r="M6" s="198"/>
      <c r="N6" s="294"/>
    </row>
    <row r="7" spans="1:14" x14ac:dyDescent="0.2">
      <c r="H7" s="61"/>
      <c r="J7" s="61"/>
      <c r="M7" s="49"/>
      <c r="N7" s="62"/>
    </row>
    <row r="8" spans="1:14" x14ac:dyDescent="0.2">
      <c r="H8" s="61"/>
      <c r="J8" s="61"/>
      <c r="M8" s="49"/>
      <c r="N8" s="62"/>
    </row>
    <row r="9" spans="1:14" x14ac:dyDescent="0.2">
      <c r="H9" s="61"/>
      <c r="J9" s="61"/>
      <c r="M9" s="49"/>
      <c r="N9" s="62"/>
    </row>
    <row r="10" spans="1:14" x14ac:dyDescent="0.2">
      <c r="A10" s="386"/>
      <c r="C10" s="63"/>
      <c r="D10" s="61"/>
      <c r="E10" s="63"/>
      <c r="F10" s="61"/>
      <c r="G10" s="64"/>
      <c r="H10" s="61"/>
      <c r="I10" s="64"/>
      <c r="J10" s="61"/>
      <c r="K10" s="65">
        <f>SUM(C10:I10)</f>
        <v>0</v>
      </c>
      <c r="M10" s="66"/>
      <c r="N10" s="62"/>
    </row>
    <row r="11" spans="1:14" x14ac:dyDescent="0.2">
      <c r="A11" s="381"/>
      <c r="C11" s="65"/>
      <c r="D11" s="61"/>
      <c r="E11" s="65"/>
      <c r="F11" s="61"/>
      <c r="G11" s="61"/>
      <c r="H11" s="61"/>
      <c r="I11" s="61"/>
      <c r="J11" s="61"/>
      <c r="K11" s="65"/>
      <c r="M11" s="66"/>
      <c r="N11" s="62"/>
    </row>
    <row r="12" spans="1:14" x14ac:dyDescent="0.2">
      <c r="A12" s="387"/>
      <c r="C12" s="63"/>
      <c r="D12" s="61"/>
      <c r="E12" s="63"/>
      <c r="F12" s="61"/>
      <c r="G12" s="64"/>
      <c r="H12" s="61"/>
      <c r="I12" s="64"/>
      <c r="J12" s="61"/>
      <c r="K12" s="65">
        <f>SUM(C12:I12)</f>
        <v>0</v>
      </c>
      <c r="M12" s="66"/>
      <c r="N12" s="62"/>
    </row>
    <row r="13" spans="1:14" x14ac:dyDescent="0.2">
      <c r="C13" s="65"/>
      <c r="D13" s="61"/>
      <c r="E13" s="65"/>
      <c r="F13" s="61"/>
      <c r="G13" s="61"/>
      <c r="H13" s="61"/>
      <c r="I13" s="61"/>
      <c r="J13" s="61"/>
      <c r="K13" s="65"/>
      <c r="M13" s="66"/>
      <c r="N13" s="62"/>
    </row>
    <row r="14" spans="1:14" ht="12" customHeight="1" x14ac:dyDescent="0.2">
      <c r="A14" s="68"/>
      <c r="B14" s="61"/>
      <c r="C14" s="69"/>
      <c r="D14" s="61"/>
      <c r="E14" s="64"/>
      <c r="F14" s="61"/>
      <c r="G14" s="64"/>
      <c r="H14" s="61"/>
      <c r="I14" s="64"/>
      <c r="J14" s="61"/>
      <c r="K14" s="65">
        <f>SUM(C14:I14)</f>
        <v>0</v>
      </c>
      <c r="M14" s="49"/>
      <c r="N14" s="62"/>
    </row>
    <row r="15" spans="1:14" x14ac:dyDescent="0.2">
      <c r="D15" s="61"/>
      <c r="F15" s="61"/>
      <c r="H15" s="61"/>
      <c r="J15" s="61"/>
      <c r="K15" s="61"/>
      <c r="M15" s="49"/>
    </row>
    <row r="16" spans="1:14" x14ac:dyDescent="0.2">
      <c r="A16" s="68"/>
      <c r="B16" s="61"/>
      <c r="C16" s="69"/>
      <c r="D16" s="61"/>
      <c r="E16" s="64"/>
      <c r="F16" s="61"/>
      <c r="G16" s="64"/>
      <c r="H16" s="61"/>
      <c r="I16" s="64"/>
      <c r="J16" s="61"/>
      <c r="K16" s="65">
        <f>SUM(C16:I16)</f>
        <v>0</v>
      </c>
      <c r="M16" s="66"/>
    </row>
    <row r="17" spans="1:251" s="72" customFormat="1" x14ac:dyDescent="0.2">
      <c r="A17" s="60"/>
      <c r="B17" s="48"/>
      <c r="C17" s="70"/>
      <c r="D17" s="48"/>
      <c r="E17" s="70"/>
      <c r="F17" s="48"/>
      <c r="G17" s="70"/>
      <c r="H17" s="48"/>
      <c r="I17" s="70"/>
      <c r="J17" s="48"/>
      <c r="K17" s="71"/>
      <c r="L17" s="49"/>
      <c r="M17" s="49"/>
      <c r="N17" s="48"/>
    </row>
    <row r="18" spans="1:251" x14ac:dyDescent="0.2">
      <c r="A18" s="60" t="s">
        <v>13</v>
      </c>
      <c r="C18" s="48">
        <f>SUM(C9:C17)</f>
        <v>0</v>
      </c>
      <c r="E18" s="48">
        <f>SUM(E9:E17)</f>
        <v>0</v>
      </c>
      <c r="G18" s="48">
        <f>SUM(G9:G17)</f>
        <v>0</v>
      </c>
      <c r="I18" s="48">
        <f>SUM(I9:I17)</f>
        <v>0</v>
      </c>
      <c r="K18" s="48">
        <f>SUM(K9:K17)</f>
        <v>0</v>
      </c>
      <c r="M18" s="49"/>
    </row>
    <row r="19" spans="1:251" ht="14.25" customHeight="1" thickBot="1" x14ac:dyDescent="0.25">
      <c r="C19" s="73"/>
      <c r="E19" s="73"/>
      <c r="G19" s="73"/>
      <c r="I19" s="73"/>
      <c r="K19" s="73"/>
      <c r="L19" s="74"/>
      <c r="M19" s="49"/>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row>
    <row r="20" spans="1:251" ht="24.75" thickTop="1" x14ac:dyDescent="0.2">
      <c r="K20" s="75" t="s">
        <v>60</v>
      </c>
      <c r="M20" s="49"/>
    </row>
    <row r="21" spans="1:251" x14ac:dyDescent="0.2">
      <c r="K21" s="75"/>
      <c r="M21" s="49"/>
    </row>
    <row r="22" spans="1:251" x14ac:dyDescent="0.2">
      <c r="A22" s="76" t="s">
        <v>91</v>
      </c>
      <c r="M22" s="49"/>
    </row>
    <row r="23" spans="1:251" x14ac:dyDescent="0.2">
      <c r="K23" s="75"/>
      <c r="M23" s="49"/>
    </row>
    <row r="24" spans="1:251" x14ac:dyDescent="0.2">
      <c r="A24" s="405" t="str">
        <f>+A5</f>
        <v>FY 2021</v>
      </c>
      <c r="B24" s="406"/>
      <c r="C24" s="406"/>
      <c r="D24" s="406"/>
      <c r="E24" s="406"/>
      <c r="F24" s="406"/>
      <c r="G24" s="406"/>
      <c r="H24" s="406"/>
      <c r="I24" s="406"/>
      <c r="J24" s="406"/>
      <c r="K24" s="406"/>
      <c r="L24" s="54"/>
      <c r="M24" s="54"/>
    </row>
    <row r="25" spans="1:251" s="61" customFormat="1" ht="76.5" x14ac:dyDescent="0.2">
      <c r="A25" s="335" t="s">
        <v>22</v>
      </c>
      <c r="B25" s="336"/>
      <c r="C25" s="337" t="s">
        <v>31</v>
      </c>
      <c r="D25" s="336"/>
      <c r="E25" s="337" t="s">
        <v>214</v>
      </c>
      <c r="F25" s="336"/>
      <c r="G25" s="338" t="s">
        <v>49</v>
      </c>
      <c r="H25" s="336"/>
      <c r="I25" s="338" t="s">
        <v>52</v>
      </c>
      <c r="J25" s="336"/>
      <c r="K25" s="338" t="s">
        <v>55</v>
      </c>
      <c r="L25" s="77"/>
      <c r="M25" s="77"/>
    </row>
    <row r="26" spans="1:251" x14ac:dyDescent="0.2">
      <c r="K26" s="75"/>
      <c r="M26" s="49"/>
    </row>
    <row r="27" spans="1:251" x14ac:dyDescent="0.2">
      <c r="M27" s="49"/>
    </row>
    <row r="28" spans="1:251" x14ac:dyDescent="0.2">
      <c r="M28" s="49"/>
    </row>
    <row r="29" spans="1:251" x14ac:dyDescent="0.2">
      <c r="A29" s="50"/>
      <c r="M29" s="49"/>
    </row>
    <row r="30" spans="1:251" x14ac:dyDescent="0.2">
      <c r="A30" s="386"/>
      <c r="C30" s="63"/>
      <c r="D30" s="61"/>
      <c r="E30" s="63"/>
      <c r="F30" s="61"/>
      <c r="G30" s="64"/>
      <c r="H30" s="61"/>
      <c r="I30" s="64"/>
      <c r="J30" s="61"/>
      <c r="K30" s="65">
        <f>SUM(C30:I30)</f>
        <v>0</v>
      </c>
      <c r="L30" s="77"/>
      <c r="M30" s="49"/>
    </row>
    <row r="31" spans="1:251" x14ac:dyDescent="0.2">
      <c r="A31" s="381"/>
      <c r="C31" s="65"/>
      <c r="D31" s="61"/>
      <c r="E31" s="65"/>
      <c r="F31" s="61"/>
      <c r="G31" s="61"/>
      <c r="H31" s="61"/>
      <c r="I31" s="61"/>
      <c r="J31" s="61"/>
      <c r="K31" s="65"/>
      <c r="L31" s="77"/>
      <c r="M31" s="49"/>
    </row>
    <row r="32" spans="1:251" x14ac:dyDescent="0.2">
      <c r="A32" s="387"/>
      <c r="C32" s="63"/>
      <c r="D32" s="61"/>
      <c r="E32" s="63"/>
      <c r="F32" s="61"/>
      <c r="G32" s="64"/>
      <c r="H32" s="61"/>
      <c r="I32" s="64"/>
      <c r="J32" s="61"/>
      <c r="K32" s="65">
        <f>SUM(C32:I32)</f>
        <v>0</v>
      </c>
      <c r="L32" s="77"/>
      <c r="M32" s="49"/>
    </row>
    <row r="33" spans="1:13" x14ac:dyDescent="0.2">
      <c r="C33" s="65"/>
      <c r="D33" s="61"/>
      <c r="E33" s="65"/>
      <c r="F33" s="61"/>
      <c r="G33" s="61"/>
      <c r="H33" s="61"/>
      <c r="I33" s="61"/>
      <c r="J33" s="61"/>
      <c r="K33" s="65"/>
      <c r="L33" s="77"/>
      <c r="M33" s="49"/>
    </row>
    <row r="34" spans="1:13" x14ac:dyDescent="0.2">
      <c r="A34" s="68"/>
      <c r="B34" s="61"/>
      <c r="C34" s="69"/>
      <c r="D34" s="61"/>
      <c r="E34" s="64"/>
      <c r="F34" s="61"/>
      <c r="G34" s="64"/>
      <c r="H34" s="61"/>
      <c r="I34" s="64"/>
      <c r="J34" s="61"/>
      <c r="K34" s="65">
        <f>SUM(C34:I34)</f>
        <v>0</v>
      </c>
      <c r="L34" s="77"/>
      <c r="M34" s="49"/>
    </row>
    <row r="35" spans="1:13" x14ac:dyDescent="0.2">
      <c r="D35" s="61"/>
      <c r="F35" s="61"/>
      <c r="H35" s="61"/>
      <c r="J35" s="61"/>
      <c r="K35" s="61"/>
      <c r="L35" s="77"/>
      <c r="M35" s="49"/>
    </row>
    <row r="36" spans="1:13" x14ac:dyDescent="0.2">
      <c r="A36" s="68"/>
      <c r="B36" s="61"/>
      <c r="C36" s="69"/>
      <c r="D36" s="61"/>
      <c r="E36" s="64"/>
      <c r="F36" s="61"/>
      <c r="G36" s="64"/>
      <c r="H36" s="61"/>
      <c r="I36" s="64"/>
      <c r="J36" s="61"/>
      <c r="K36" s="65">
        <f>SUM(C36:I36)</f>
        <v>0</v>
      </c>
      <c r="L36" s="77"/>
      <c r="M36" s="49"/>
    </row>
    <row r="37" spans="1:13" x14ac:dyDescent="0.2">
      <c r="C37" s="70"/>
      <c r="E37" s="70"/>
      <c r="G37" s="70"/>
      <c r="I37" s="70"/>
      <c r="K37" s="70"/>
      <c r="M37" s="49"/>
    </row>
    <row r="38" spans="1:13" x14ac:dyDescent="0.2">
      <c r="A38" s="60" t="s">
        <v>13</v>
      </c>
      <c r="C38" s="48">
        <f>SUM(C29:C37)</f>
        <v>0</v>
      </c>
      <c r="E38" s="48">
        <f>SUM(E29:E37)</f>
        <v>0</v>
      </c>
      <c r="G38" s="48">
        <f>SUM(G29:G37)</f>
        <v>0</v>
      </c>
      <c r="I38" s="48">
        <f>SUM(I29:I37)</f>
        <v>0</v>
      </c>
      <c r="K38" s="48">
        <f>SUM(K29:K37)</f>
        <v>0</v>
      </c>
      <c r="M38" s="49"/>
    </row>
    <row r="39" spans="1:13" ht="15.75" customHeight="1" thickBot="1" x14ac:dyDescent="0.25">
      <c r="C39" s="73"/>
      <c r="E39" s="73"/>
      <c r="G39" s="73"/>
      <c r="I39" s="73"/>
      <c r="K39" s="73"/>
      <c r="L39" s="74"/>
      <c r="M39" s="49"/>
    </row>
    <row r="40" spans="1:13" ht="24.75" thickTop="1" x14ac:dyDescent="0.2">
      <c r="K40" s="75" t="s">
        <v>60</v>
      </c>
      <c r="M40" s="49"/>
    </row>
    <row r="41" spans="1:13" x14ac:dyDescent="0.2">
      <c r="M41" s="49"/>
    </row>
  </sheetData>
  <protectedRanges>
    <protectedRange sqref="A10:I17 A30:I37" name="Range1"/>
  </protectedRanges>
  <mergeCells count="2">
    <mergeCell ref="A24:K24"/>
    <mergeCell ref="A5:K5"/>
  </mergeCells>
  <phoneticPr fontId="0" type="noConversion"/>
  <printOptions horizontalCentered="1"/>
  <pageMargins left="0.75" right="0.75" top="1" bottom="1" header="0.5" footer="0.5"/>
  <pageSetup scale="85" orientation="portrait" blackAndWhite="1" r:id="rId1"/>
  <headerFooter alignWithMargins="0">
    <oddFooter>&amp;C&amp;F--&amp;A:  Page &amp;P of &amp;N</oddFooter>
  </headerFooter>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7"/>
  <sheetViews>
    <sheetView zoomScaleNormal="100" workbookViewId="0">
      <selection activeCell="A8" sqref="A8"/>
    </sheetView>
  </sheetViews>
  <sheetFormatPr defaultRowHeight="15.75" x14ac:dyDescent="0.25"/>
  <cols>
    <col min="1" max="1" width="87.7109375" style="6" customWidth="1"/>
    <col min="2" max="2" width="1.7109375" customWidth="1"/>
  </cols>
  <sheetData>
    <row r="1" spans="1:1" ht="5.25" customHeight="1" x14ac:dyDescent="0.25"/>
    <row r="2" spans="1:1" ht="31.5" x14ac:dyDescent="0.25">
      <c r="A2" s="9" t="s">
        <v>196</v>
      </c>
    </row>
    <row r="3" spans="1:1" ht="25.5" customHeight="1" x14ac:dyDescent="0.25"/>
    <row r="4" spans="1:1" ht="15" x14ac:dyDescent="0.2">
      <c r="A4" s="149"/>
    </row>
    <row r="5" spans="1:1" ht="111.75" customHeight="1" x14ac:dyDescent="0.25">
      <c r="A5" s="399" t="s">
        <v>197</v>
      </c>
    </row>
    <row r="6" spans="1:1" ht="19.5" customHeight="1" x14ac:dyDescent="0.2">
      <c r="A6" s="235"/>
    </row>
    <row r="7" spans="1:1" ht="30" customHeight="1" x14ac:dyDescent="0.25">
      <c r="A7" s="8"/>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53"/>
  <sheetViews>
    <sheetView zoomScaleNormal="100" workbookViewId="0"/>
  </sheetViews>
  <sheetFormatPr defaultColWidth="9.28515625" defaultRowHeight="12.75" x14ac:dyDescent="0.2"/>
  <cols>
    <col min="1" max="1" width="85.28515625" style="4" customWidth="1"/>
    <col min="2" max="2" width="1.7109375" style="4" customWidth="1"/>
    <col min="3" max="16384" width="9.28515625" style="4"/>
  </cols>
  <sheetData>
    <row r="1" spans="1:1" ht="7.5" customHeight="1" x14ac:dyDescent="0.2"/>
    <row r="2" spans="1:1" ht="15.75" x14ac:dyDescent="0.25">
      <c r="A2" s="7" t="s">
        <v>136</v>
      </c>
    </row>
    <row r="4" spans="1:1" ht="366" customHeight="1" x14ac:dyDescent="0.2">
      <c r="A4" s="110" t="s">
        <v>163</v>
      </c>
    </row>
    <row r="5" spans="1:1" ht="15" x14ac:dyDescent="0.2">
      <c r="A5" s="10"/>
    </row>
    <row r="6" spans="1:1" ht="15" x14ac:dyDescent="0.2">
      <c r="A6" s="10"/>
    </row>
    <row r="7" spans="1:1" ht="15" x14ac:dyDescent="0.2">
      <c r="A7" s="10"/>
    </row>
    <row r="8" spans="1:1" ht="15" x14ac:dyDescent="0.25">
      <c r="A8" s="11"/>
    </row>
    <row r="9" spans="1:1" ht="15" x14ac:dyDescent="0.25">
      <c r="A9" s="11"/>
    </row>
    <row r="10" spans="1:1" ht="15" x14ac:dyDescent="0.25">
      <c r="A10" s="11"/>
    </row>
    <row r="11" spans="1:1" ht="15" x14ac:dyDescent="0.25">
      <c r="A11" s="11"/>
    </row>
    <row r="12" spans="1:1" ht="15" x14ac:dyDescent="0.25">
      <c r="A12" s="11"/>
    </row>
    <row r="13" spans="1:1" ht="15" x14ac:dyDescent="0.25">
      <c r="A13" s="11"/>
    </row>
    <row r="14" spans="1:1" ht="15" x14ac:dyDescent="0.25">
      <c r="A14" s="11"/>
    </row>
    <row r="15" spans="1:1" ht="15" x14ac:dyDescent="0.25">
      <c r="A15" s="11"/>
    </row>
    <row r="16" spans="1:1" ht="15" x14ac:dyDescent="0.25">
      <c r="A16" s="11"/>
    </row>
    <row r="17" spans="1:1" ht="15" x14ac:dyDescent="0.25">
      <c r="A17" s="11"/>
    </row>
    <row r="18" spans="1:1" ht="15" x14ac:dyDescent="0.25">
      <c r="A18" s="11"/>
    </row>
    <row r="19" spans="1:1" ht="15" x14ac:dyDescent="0.25">
      <c r="A19" s="11"/>
    </row>
    <row r="20" spans="1:1" ht="15" x14ac:dyDescent="0.25">
      <c r="A20" s="11"/>
    </row>
    <row r="21" spans="1:1" ht="15" x14ac:dyDescent="0.25">
      <c r="A21" s="11"/>
    </row>
    <row r="22" spans="1:1" ht="15" x14ac:dyDescent="0.25">
      <c r="A22" s="11"/>
    </row>
    <row r="23" spans="1:1" ht="15" x14ac:dyDescent="0.25">
      <c r="A23" s="11"/>
    </row>
    <row r="24" spans="1:1" ht="15" x14ac:dyDescent="0.25">
      <c r="A24" s="11"/>
    </row>
    <row r="25" spans="1:1" ht="15" x14ac:dyDescent="0.25">
      <c r="A25" s="11"/>
    </row>
    <row r="26" spans="1:1" ht="15" x14ac:dyDescent="0.25">
      <c r="A26" s="11"/>
    </row>
    <row r="27" spans="1:1" ht="15" x14ac:dyDescent="0.25">
      <c r="A27" s="11"/>
    </row>
    <row r="28" spans="1:1" ht="15" x14ac:dyDescent="0.25">
      <c r="A28" s="11"/>
    </row>
    <row r="29" spans="1:1" ht="15" x14ac:dyDescent="0.25">
      <c r="A29" s="11"/>
    </row>
    <row r="30" spans="1:1" ht="15" x14ac:dyDescent="0.25">
      <c r="A30" s="11"/>
    </row>
    <row r="31" spans="1:1" ht="15" x14ac:dyDescent="0.25">
      <c r="A31" s="11"/>
    </row>
    <row r="32" spans="1:1" ht="15" x14ac:dyDescent="0.25">
      <c r="A32" s="11"/>
    </row>
    <row r="33" spans="1:1" ht="15" x14ac:dyDescent="0.25">
      <c r="A33" s="11"/>
    </row>
    <row r="34" spans="1:1" ht="15" x14ac:dyDescent="0.25">
      <c r="A34" s="11"/>
    </row>
    <row r="35" spans="1:1" ht="15" x14ac:dyDescent="0.25">
      <c r="A35" s="11"/>
    </row>
    <row r="36" spans="1:1" ht="15" x14ac:dyDescent="0.25">
      <c r="A36" s="11"/>
    </row>
    <row r="37" spans="1:1" ht="15" x14ac:dyDescent="0.25">
      <c r="A37" s="11"/>
    </row>
    <row r="38" spans="1:1" ht="15" x14ac:dyDescent="0.25">
      <c r="A38" s="11"/>
    </row>
    <row r="39" spans="1:1" ht="15" x14ac:dyDescent="0.25">
      <c r="A39" s="11"/>
    </row>
    <row r="40" spans="1:1" ht="15" x14ac:dyDescent="0.25">
      <c r="A40" s="11"/>
    </row>
    <row r="41" spans="1:1" ht="15" x14ac:dyDescent="0.25">
      <c r="A41" s="11"/>
    </row>
    <row r="42" spans="1:1" ht="15" x14ac:dyDescent="0.25">
      <c r="A42" s="11"/>
    </row>
    <row r="43" spans="1:1" ht="15" x14ac:dyDescent="0.25">
      <c r="A43" s="11"/>
    </row>
    <row r="44" spans="1:1" ht="15" x14ac:dyDescent="0.25">
      <c r="A44" s="11"/>
    </row>
    <row r="45" spans="1:1" ht="15" x14ac:dyDescent="0.25">
      <c r="A45" s="11"/>
    </row>
    <row r="46" spans="1:1" ht="15" x14ac:dyDescent="0.25">
      <c r="A46" s="11"/>
    </row>
    <row r="47" spans="1:1" ht="15" x14ac:dyDescent="0.25">
      <c r="A47" s="11"/>
    </row>
    <row r="48" spans="1:1" ht="15" x14ac:dyDescent="0.25">
      <c r="A48" s="11"/>
    </row>
    <row r="49" spans="1:1" ht="15" x14ac:dyDescent="0.25">
      <c r="A49" s="11"/>
    </row>
    <row r="50" spans="1:1" ht="15" x14ac:dyDescent="0.25">
      <c r="A50" s="11"/>
    </row>
    <row r="51" spans="1:1" ht="15" x14ac:dyDescent="0.25">
      <c r="A51" s="11"/>
    </row>
    <row r="52" spans="1:1" ht="15" x14ac:dyDescent="0.25">
      <c r="A52" s="11"/>
    </row>
    <row r="53" spans="1:1" ht="15" x14ac:dyDescent="0.25">
      <c r="A53" s="11"/>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0"/>
    <pageSetUpPr fitToPage="1"/>
  </sheetPr>
  <dimension ref="A1:K19"/>
  <sheetViews>
    <sheetView showGridLines="0" zoomScaleNormal="100" workbookViewId="0">
      <selection activeCell="E7" sqref="E7"/>
    </sheetView>
  </sheetViews>
  <sheetFormatPr defaultColWidth="9.28515625" defaultRowHeight="12.75" x14ac:dyDescent="0.2"/>
  <cols>
    <col min="1" max="1" width="19.28515625" style="60" customWidth="1"/>
    <col min="2" max="2" width="1.28515625" style="48" customWidth="1"/>
    <col min="3" max="3" width="14.7109375" style="48" customWidth="1"/>
    <col min="4" max="4" width="2.28515625" style="48" customWidth="1"/>
    <col min="5" max="5" width="11" style="48" customWidth="1"/>
    <col min="6" max="6" width="1.5703125" style="48" customWidth="1"/>
    <col min="7" max="7" width="10" style="48" customWidth="1"/>
    <col min="8" max="8" width="1.28515625" style="48" customWidth="1"/>
    <col min="9" max="9" width="16" style="48" customWidth="1"/>
    <col min="10" max="10" width="1.5703125" style="48" customWidth="1"/>
    <col min="11" max="11" width="15.42578125" style="48" customWidth="1"/>
    <col min="12" max="12" width="1.5703125" style="48" customWidth="1"/>
    <col min="13" max="16384" width="9.28515625" style="48"/>
  </cols>
  <sheetData>
    <row r="1" spans="1:11" ht="15.75" x14ac:dyDescent="0.25">
      <c r="A1" s="125" t="s">
        <v>130</v>
      </c>
      <c r="B1" s="152"/>
      <c r="C1" s="152"/>
      <c r="D1" s="152"/>
      <c r="E1" s="152"/>
      <c r="F1" s="152"/>
    </row>
    <row r="4" spans="1:11" x14ac:dyDescent="0.2">
      <c r="A4" s="51" t="str">
        <f>+'6A-Loan Programs'!A1</f>
        <v>FY 2021</v>
      </c>
      <c r="B4" s="52"/>
      <c r="C4" s="52"/>
      <c r="D4" s="51"/>
      <c r="E4" s="51"/>
      <c r="F4" s="51"/>
      <c r="G4" s="51"/>
      <c r="H4" s="51"/>
      <c r="I4" s="51"/>
      <c r="J4" s="51"/>
      <c r="K4" s="51"/>
    </row>
    <row r="5" spans="1:11" x14ac:dyDescent="0.2">
      <c r="A5" s="55"/>
      <c r="B5" s="56"/>
      <c r="C5" s="55"/>
      <c r="D5" s="57"/>
      <c r="E5" s="55"/>
      <c r="F5" s="57"/>
      <c r="G5" s="55"/>
      <c r="H5" s="57"/>
      <c r="I5" s="55"/>
      <c r="J5" s="57"/>
      <c r="K5" s="55"/>
    </row>
    <row r="6" spans="1:11" ht="63.75" x14ac:dyDescent="0.2">
      <c r="A6" s="341" t="s">
        <v>109</v>
      </c>
      <c r="B6" s="321"/>
      <c r="C6" s="327" t="s">
        <v>31</v>
      </c>
      <c r="D6" s="321"/>
      <c r="E6" s="327" t="s">
        <v>215</v>
      </c>
      <c r="F6" s="321"/>
      <c r="G6" s="327" t="s">
        <v>32</v>
      </c>
      <c r="H6" s="321"/>
      <c r="I6" s="327" t="s">
        <v>33</v>
      </c>
      <c r="J6" s="321"/>
      <c r="K6" s="327" t="s">
        <v>37</v>
      </c>
    </row>
    <row r="7" spans="1:11" x14ac:dyDescent="0.2">
      <c r="K7" s="135"/>
    </row>
    <row r="8" spans="1:11" x14ac:dyDescent="0.2">
      <c r="A8" s="383" t="s">
        <v>18</v>
      </c>
      <c r="C8" s="63"/>
      <c r="D8" s="61"/>
      <c r="E8" s="63"/>
      <c r="F8" s="61"/>
      <c r="G8" s="64"/>
      <c r="H8" s="61"/>
      <c r="I8" s="64"/>
      <c r="J8" s="61"/>
      <c r="K8" s="65">
        <f>SUM(C8:I8)</f>
        <v>0</v>
      </c>
    </row>
    <row r="9" spans="1:11" x14ac:dyDescent="0.2">
      <c r="A9" s="381"/>
      <c r="C9" s="65"/>
      <c r="D9" s="61"/>
      <c r="E9" s="65"/>
      <c r="F9" s="61"/>
      <c r="G9" s="61"/>
      <c r="H9" s="61"/>
      <c r="I9" s="61"/>
      <c r="J9" s="61"/>
      <c r="K9" s="65"/>
    </row>
    <row r="10" spans="1:11" ht="23.25" customHeight="1" x14ac:dyDescent="0.2">
      <c r="A10" s="387"/>
      <c r="C10" s="63"/>
      <c r="D10" s="61"/>
      <c r="E10" s="63"/>
      <c r="F10" s="61"/>
      <c r="G10" s="64"/>
      <c r="H10" s="61"/>
      <c r="I10" s="64"/>
      <c r="J10" s="61"/>
      <c r="K10" s="65">
        <f>SUM(C10:I10)</f>
        <v>0</v>
      </c>
    </row>
    <row r="11" spans="1:11" x14ac:dyDescent="0.2">
      <c r="C11" s="65"/>
      <c r="D11" s="61"/>
      <c r="E11" s="65"/>
      <c r="F11" s="61"/>
      <c r="G11" s="61"/>
      <c r="H11" s="61"/>
      <c r="I11" s="61"/>
      <c r="J11" s="61"/>
      <c r="K11" s="65"/>
    </row>
    <row r="12" spans="1:11" x14ac:dyDescent="0.2">
      <c r="A12" s="68"/>
      <c r="B12" s="61"/>
      <c r="C12" s="69"/>
      <c r="D12" s="61"/>
      <c r="E12" s="64"/>
      <c r="F12" s="61"/>
      <c r="G12" s="64"/>
      <c r="H12" s="61"/>
      <c r="I12" s="64"/>
      <c r="J12" s="61"/>
      <c r="K12" s="65">
        <f>SUM(C12:I12)</f>
        <v>0</v>
      </c>
    </row>
    <row r="13" spans="1:11" x14ac:dyDescent="0.2">
      <c r="D13" s="61"/>
      <c r="F13" s="61"/>
      <c r="H13" s="61"/>
      <c r="J13" s="61"/>
      <c r="K13" s="61"/>
    </row>
    <row r="14" spans="1:11" x14ac:dyDescent="0.2">
      <c r="A14" s="68"/>
      <c r="B14" s="61"/>
      <c r="C14" s="69"/>
      <c r="D14" s="61"/>
      <c r="E14" s="64"/>
      <c r="F14" s="61"/>
      <c r="G14" s="64"/>
      <c r="H14" s="61"/>
      <c r="I14" s="64"/>
      <c r="J14" s="61"/>
      <c r="K14" s="65">
        <f>SUM(C14:I14)</f>
        <v>0</v>
      </c>
    </row>
    <row r="15" spans="1:11" x14ac:dyDescent="0.2">
      <c r="C15" s="70"/>
      <c r="E15" s="70"/>
      <c r="G15" s="70"/>
      <c r="I15" s="70"/>
      <c r="K15" s="70"/>
    </row>
    <row r="16" spans="1:11" x14ac:dyDescent="0.2">
      <c r="A16" s="60" t="s">
        <v>13</v>
      </c>
      <c r="C16" s="48">
        <f>SUM(C7:C15)</f>
        <v>0</v>
      </c>
      <c r="E16" s="48">
        <f>SUM(E7:E15)</f>
        <v>0</v>
      </c>
      <c r="G16" s="48">
        <f>SUM(G7:G15)</f>
        <v>0</v>
      </c>
      <c r="I16" s="48">
        <f>SUM(I7:I15)</f>
        <v>0</v>
      </c>
      <c r="K16" s="48">
        <f>SUM(K7:K15)</f>
        <v>0</v>
      </c>
    </row>
    <row r="17" spans="3:11" ht="7.5" customHeight="1" thickBot="1" x14ac:dyDescent="0.25">
      <c r="C17" s="73"/>
      <c r="E17" s="73"/>
      <c r="G17" s="73"/>
      <c r="I17" s="73"/>
      <c r="K17" s="73"/>
    </row>
    <row r="18" spans="3:11" ht="9" customHeight="1" thickTop="1" x14ac:dyDescent="0.2"/>
    <row r="19" spans="3:11" ht="22.5" x14ac:dyDescent="0.2">
      <c r="K19" s="236" t="s">
        <v>70</v>
      </c>
    </row>
  </sheetData>
  <protectedRanges>
    <protectedRange sqref="A8:I15" name="Range1"/>
  </protectedRanges>
  <phoneticPr fontId="0" type="noConversion"/>
  <printOptions horizontalCentered="1"/>
  <pageMargins left="0.75" right="0.75" top="1" bottom="1" header="0.5" footer="0.5"/>
  <pageSetup scale="96" fitToHeight="0" orientation="portrait" blackAndWhite="1" r:id="rId1"/>
  <headerFooter alignWithMargins="0">
    <oddFooter>&amp;C&amp;F--&amp;A:  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4"/>
  <sheetViews>
    <sheetView zoomScaleNormal="100" workbookViewId="0">
      <selection activeCell="C8" sqref="C8"/>
    </sheetView>
  </sheetViews>
  <sheetFormatPr defaultRowHeight="15.75" x14ac:dyDescent="0.25"/>
  <cols>
    <col min="1" max="1" width="57.42578125" style="8" customWidth="1"/>
    <col min="2" max="2" width="1.7109375" customWidth="1"/>
  </cols>
  <sheetData>
    <row r="1" spans="1:1" ht="5.25" customHeight="1" x14ac:dyDescent="0.25"/>
    <row r="2" spans="1:1" ht="32.25" customHeight="1" x14ac:dyDescent="0.25">
      <c r="A2" s="9" t="s">
        <v>198</v>
      </c>
    </row>
    <row r="3" spans="1:1" ht="25.5" customHeight="1" x14ac:dyDescent="0.25"/>
    <row r="4" spans="1:1" ht="41.25" customHeight="1" x14ac:dyDescent="0.2">
      <c r="A4" s="149" t="s">
        <v>199</v>
      </c>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0"/>
    <pageSetUpPr fitToPage="1"/>
  </sheetPr>
  <dimension ref="A1:IC49"/>
  <sheetViews>
    <sheetView showGridLines="0" zoomScaleNormal="100" workbookViewId="0">
      <selection activeCell="J29" sqref="J29"/>
    </sheetView>
  </sheetViews>
  <sheetFormatPr defaultColWidth="9.28515625" defaultRowHeight="12.75" x14ac:dyDescent="0.2"/>
  <cols>
    <col min="1" max="1" width="39.7109375" style="60" customWidth="1"/>
    <col min="2" max="2" width="2" style="48" customWidth="1"/>
    <col min="3" max="3" width="17.7109375" style="48" customWidth="1"/>
    <col min="4" max="4" width="1.7109375" style="48" customWidth="1"/>
    <col min="5" max="5" width="17.7109375" style="48" customWidth="1"/>
    <col min="6" max="6" width="1.7109375" style="48" customWidth="1"/>
    <col min="7" max="16384" width="9.28515625" style="48"/>
  </cols>
  <sheetData>
    <row r="1" spans="1:5" ht="15.75" x14ac:dyDescent="0.2">
      <c r="A1" s="408" t="s">
        <v>200</v>
      </c>
      <c r="B1" s="408"/>
      <c r="C1" s="408"/>
      <c r="D1" s="408"/>
      <c r="E1" s="408"/>
    </row>
    <row r="2" spans="1:5" ht="15.75" x14ac:dyDescent="0.2">
      <c r="A2" s="237"/>
      <c r="B2" s="237"/>
      <c r="C2" s="237"/>
      <c r="D2" s="237"/>
      <c r="E2" s="237"/>
    </row>
    <row r="3" spans="1:5" ht="15.75" x14ac:dyDescent="0.2">
      <c r="A3" s="238" t="s">
        <v>36</v>
      </c>
      <c r="B3" s="295"/>
      <c r="C3" s="295"/>
      <c r="D3" s="295"/>
      <c r="E3" s="295"/>
    </row>
    <row r="4" spans="1:5" ht="15" customHeight="1" x14ac:dyDescent="0.2">
      <c r="A4" s="50"/>
      <c r="B4" s="152"/>
      <c r="C4" s="152"/>
      <c r="D4" s="152"/>
      <c r="E4" s="152"/>
    </row>
    <row r="5" spans="1:5" x14ac:dyDescent="0.2">
      <c r="A5" s="126" t="str">
        <f>+'6A-Loan Programs'!A1</f>
        <v>FY 2021</v>
      </c>
      <c r="B5" s="126"/>
      <c r="C5" s="126"/>
      <c r="D5" s="126"/>
      <c r="E5" s="126"/>
    </row>
    <row r="6" spans="1:5" x14ac:dyDescent="0.2">
      <c r="A6" s="51"/>
      <c r="B6" s="52"/>
      <c r="C6" s="52"/>
      <c r="D6" s="51"/>
      <c r="E6" s="51"/>
    </row>
    <row r="7" spans="1:5" ht="51" x14ac:dyDescent="0.2">
      <c r="A7" s="339" t="s">
        <v>22</v>
      </c>
      <c r="B7" s="321"/>
      <c r="C7" s="340" t="s">
        <v>92</v>
      </c>
      <c r="D7" s="321"/>
      <c r="E7" s="327" t="s">
        <v>25</v>
      </c>
    </row>
    <row r="8" spans="1:5" x14ac:dyDescent="0.2">
      <c r="E8" s="135"/>
    </row>
    <row r="9" spans="1:5" x14ac:dyDescent="0.2">
      <c r="A9" s="48"/>
      <c r="E9" s="135"/>
    </row>
    <row r="10" spans="1:5" x14ac:dyDescent="0.2">
      <c r="A10" s="386"/>
      <c r="C10" s="63"/>
      <c r="E10" s="63"/>
    </row>
    <row r="11" spans="1:5" x14ac:dyDescent="0.2">
      <c r="A11" s="381"/>
      <c r="C11" s="61"/>
      <c r="D11" s="61"/>
      <c r="E11" s="61"/>
    </row>
    <row r="12" spans="1:5" x14ac:dyDescent="0.2">
      <c r="A12" s="387"/>
      <c r="C12" s="64"/>
      <c r="E12" s="64"/>
    </row>
    <row r="13" spans="1:5" x14ac:dyDescent="0.2">
      <c r="C13" s="61"/>
      <c r="D13" s="61"/>
      <c r="E13" s="61"/>
    </row>
    <row r="14" spans="1:5" x14ac:dyDescent="0.2">
      <c r="A14" s="68"/>
      <c r="C14" s="64"/>
      <c r="E14" s="64"/>
    </row>
    <row r="15" spans="1:5" x14ac:dyDescent="0.2">
      <c r="C15" s="61"/>
      <c r="D15" s="61"/>
      <c r="E15" s="61"/>
    </row>
    <row r="16" spans="1:5" x14ac:dyDescent="0.2">
      <c r="A16" s="68"/>
      <c r="C16" s="69"/>
      <c r="E16" s="69"/>
    </row>
    <row r="17" spans="1:237" s="72" customFormat="1" ht="12.75" customHeight="1" x14ac:dyDescent="0.2">
      <c r="A17" s="60"/>
      <c r="B17" s="48"/>
      <c r="C17" s="70"/>
      <c r="D17" s="48"/>
      <c r="E17" s="70"/>
      <c r="F17" s="48"/>
    </row>
    <row r="18" spans="1:237" ht="15" customHeight="1" thickBot="1" x14ac:dyDescent="0.25">
      <c r="A18" s="60" t="s">
        <v>13</v>
      </c>
      <c r="C18" s="144">
        <f>SUM(C10:C17)</f>
        <v>0</v>
      </c>
      <c r="E18" s="144">
        <f>SUM(E10:E17)</f>
        <v>0</v>
      </c>
    </row>
    <row r="19" spans="1:237" ht="15" customHeight="1" thickTop="1" x14ac:dyDescent="0.2">
      <c r="C19" s="66"/>
      <c r="E19" s="66"/>
    </row>
    <row r="20" spans="1:237" ht="14.25" x14ac:dyDescent="0.2">
      <c r="A20" s="342" t="s">
        <v>110</v>
      </c>
      <c r="C20" s="240"/>
      <c r="D20" s="240"/>
      <c r="E20" s="240"/>
    </row>
    <row r="21" spans="1:237" x14ac:dyDescent="0.2">
      <c r="C21" s="49"/>
      <c r="E21" s="49"/>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row>
    <row r="22" spans="1:237" x14ac:dyDescent="0.2">
      <c r="A22" s="126" t="str">
        <f>+A5</f>
        <v>FY 2021</v>
      </c>
      <c r="B22" s="126"/>
      <c r="C22" s="126"/>
      <c r="D22" s="126"/>
      <c r="E22" s="126"/>
    </row>
    <row r="23" spans="1:237" ht="38.25" x14ac:dyDescent="0.2">
      <c r="A23" s="339" t="s">
        <v>22</v>
      </c>
      <c r="B23" s="321"/>
      <c r="C23" s="343" t="s">
        <v>111</v>
      </c>
      <c r="D23" s="321"/>
      <c r="E23" s="343" t="s">
        <v>112</v>
      </c>
    </row>
    <row r="24" spans="1:237" s="111" customFormat="1" ht="15" x14ac:dyDescent="0.25">
      <c r="A24" s="118"/>
      <c r="B24" s="118"/>
      <c r="C24" s="239"/>
      <c r="D24" s="118"/>
      <c r="E24" s="239"/>
    </row>
    <row r="25" spans="1:237" x14ac:dyDescent="0.2">
      <c r="A25" s="386"/>
      <c r="C25" s="63"/>
      <c r="E25" s="63"/>
    </row>
    <row r="26" spans="1:237" x14ac:dyDescent="0.2">
      <c r="A26" s="381"/>
      <c r="C26" s="61"/>
      <c r="D26" s="61"/>
      <c r="E26" s="61"/>
    </row>
    <row r="27" spans="1:237" x14ac:dyDescent="0.2">
      <c r="A27" s="387"/>
      <c r="C27" s="64"/>
      <c r="E27" s="64"/>
    </row>
    <row r="28" spans="1:237" x14ac:dyDescent="0.2">
      <c r="C28" s="61"/>
      <c r="D28" s="61"/>
      <c r="E28" s="61"/>
    </row>
    <row r="29" spans="1:237" x14ac:dyDescent="0.2">
      <c r="A29" s="68"/>
      <c r="C29" s="64"/>
      <c r="E29" s="64"/>
    </row>
    <row r="30" spans="1:237" x14ac:dyDescent="0.2">
      <c r="C30" s="61"/>
      <c r="D30" s="61"/>
      <c r="E30" s="61"/>
    </row>
    <row r="31" spans="1:237" x14ac:dyDescent="0.2">
      <c r="A31" s="68"/>
      <c r="C31" s="64"/>
      <c r="E31" s="64"/>
    </row>
    <row r="32" spans="1:237" ht="10.5" customHeight="1" x14ac:dyDescent="0.2">
      <c r="C32" s="70"/>
      <c r="E32" s="70"/>
    </row>
    <row r="33" spans="1:237" ht="15" customHeight="1" thickBot="1" x14ac:dyDescent="0.25">
      <c r="A33" s="60" t="s">
        <v>13</v>
      </c>
      <c r="C33" s="144">
        <f>SUM(C25:C32)</f>
        <v>0</v>
      </c>
      <c r="E33" s="144">
        <f>SUM(E25:E32)</f>
        <v>0</v>
      </c>
    </row>
    <row r="34" spans="1:237" ht="13.5" thickTop="1" x14ac:dyDescent="0.2">
      <c r="C34" s="49"/>
      <c r="E34" s="49"/>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row>
    <row r="35" spans="1:237" s="49" customFormat="1" x14ac:dyDescent="0.2">
      <c r="A35" s="60"/>
      <c r="B35" s="48"/>
      <c r="D35" s="48"/>
    </row>
    <row r="36" spans="1:237" s="49" customFormat="1" x14ac:dyDescent="0.2">
      <c r="A36" s="60"/>
      <c r="B36" s="48"/>
      <c r="C36" s="48"/>
      <c r="D36" s="48"/>
      <c r="E36" s="48"/>
    </row>
    <row r="37" spans="1:237" s="49" customFormat="1" x14ac:dyDescent="0.2">
      <c r="A37" s="153"/>
    </row>
    <row r="38" spans="1:237" s="49" customFormat="1" x14ac:dyDescent="0.2">
      <c r="A38" s="153"/>
      <c r="C38" s="66"/>
      <c r="E38" s="66"/>
    </row>
    <row r="39" spans="1:237" s="49" customFormat="1" x14ac:dyDescent="0.2">
      <c r="A39" s="153"/>
    </row>
    <row r="40" spans="1:237" s="49" customFormat="1" x14ac:dyDescent="0.2">
      <c r="A40" s="153"/>
    </row>
    <row r="41" spans="1:237" s="49" customFormat="1" x14ac:dyDescent="0.2">
      <c r="A41" s="153"/>
    </row>
    <row r="42" spans="1:237" s="49" customFormat="1" x14ac:dyDescent="0.2">
      <c r="A42" s="153"/>
    </row>
    <row r="43" spans="1:237" s="49" customFormat="1" x14ac:dyDescent="0.2">
      <c r="A43" s="153"/>
    </row>
    <row r="44" spans="1:237" s="49" customFormat="1" x14ac:dyDescent="0.2">
      <c r="A44" s="153"/>
    </row>
    <row r="45" spans="1:237" s="49" customFormat="1" x14ac:dyDescent="0.2">
      <c r="A45" s="153"/>
    </row>
    <row r="46" spans="1:237" s="49" customFormat="1" x14ac:dyDescent="0.2">
      <c r="A46" s="153"/>
    </row>
    <row r="47" spans="1:237" s="49" customFormat="1" x14ac:dyDescent="0.2">
      <c r="A47" s="153"/>
    </row>
    <row r="48" spans="1:237" s="49" customFormat="1" x14ac:dyDescent="0.2">
      <c r="A48" s="153"/>
    </row>
    <row r="49" spans="1:1" s="49" customFormat="1" x14ac:dyDescent="0.2">
      <c r="A49" s="153"/>
    </row>
  </sheetData>
  <protectedRanges>
    <protectedRange sqref="A10:E17 A25:E32" name="Range1"/>
  </protectedRanges>
  <mergeCells count="1">
    <mergeCell ref="A1:E1"/>
  </mergeCells>
  <phoneticPr fontId="0" type="noConversion"/>
  <printOptions horizontalCentered="1"/>
  <pageMargins left="0.75" right="0.75" top="0.75" bottom="1" header="0.5" footer="0.5"/>
  <pageSetup orientation="portrait" blackAndWhite="1" r:id="rId1"/>
  <headerFooter alignWithMargins="0">
    <oddFooter>&amp;C&amp;F--&amp;A:  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8"/>
  <sheetViews>
    <sheetView zoomScaleNormal="100" workbookViewId="0">
      <selection activeCell="A2" sqref="A2"/>
    </sheetView>
  </sheetViews>
  <sheetFormatPr defaultRowHeight="12.75" x14ac:dyDescent="0.2"/>
  <cols>
    <col min="1" max="1" width="59.28515625" style="4" customWidth="1"/>
    <col min="2" max="2" width="1.7109375" customWidth="1"/>
  </cols>
  <sheetData>
    <row r="1" spans="1:1" ht="5.25" customHeight="1" x14ac:dyDescent="0.2"/>
    <row r="2" spans="1:1" ht="32.25" customHeight="1" x14ac:dyDescent="0.25">
      <c r="A2" s="9" t="s">
        <v>202</v>
      </c>
    </row>
    <row r="3" spans="1:1" ht="15.75" x14ac:dyDescent="0.25">
      <c r="A3" s="9"/>
    </row>
    <row r="4" spans="1:1" ht="75" x14ac:dyDescent="0.2">
      <c r="A4" s="149" t="s">
        <v>201</v>
      </c>
    </row>
    <row r="6" spans="1:1" ht="30" x14ac:dyDescent="0.25">
      <c r="A6" s="372" t="s">
        <v>152</v>
      </c>
    </row>
    <row r="8" spans="1:1" ht="60" x14ac:dyDescent="0.25">
      <c r="A8" s="372" t="s">
        <v>153</v>
      </c>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0"/>
    <pageSetUpPr fitToPage="1"/>
  </sheetPr>
  <dimension ref="A1:G35"/>
  <sheetViews>
    <sheetView showGridLines="0" zoomScaleNormal="100" workbookViewId="0"/>
  </sheetViews>
  <sheetFormatPr defaultColWidth="8.42578125" defaultRowHeight="12.75" x14ac:dyDescent="0.2"/>
  <cols>
    <col min="1" max="1" width="20.7109375" style="60" customWidth="1"/>
    <col min="2" max="2" width="1.7109375" style="48" customWidth="1"/>
    <col min="3" max="3" width="20" style="48" customWidth="1"/>
    <col min="4" max="4" width="1.7109375" style="48" customWidth="1"/>
    <col min="5" max="5" width="21" style="48" customWidth="1"/>
    <col min="6" max="6" width="1.7109375" style="48" customWidth="1"/>
    <col min="7" max="7" width="17.7109375" style="48" customWidth="1"/>
    <col min="8" max="8" width="1.7109375" style="48" customWidth="1"/>
    <col min="9" max="16384" width="8.42578125" style="48"/>
  </cols>
  <sheetData>
    <row r="1" spans="1:7" s="111" customFormat="1" ht="29.25" x14ac:dyDescent="0.25">
      <c r="A1" s="401" t="s">
        <v>203</v>
      </c>
      <c r="B1" s="400"/>
      <c r="C1" s="400"/>
      <c r="D1" s="400"/>
      <c r="E1" s="400"/>
      <c r="F1" s="400"/>
      <c r="G1" s="400"/>
    </row>
    <row r="2" spans="1:7" ht="25.5" customHeight="1" x14ac:dyDescent="0.2">
      <c r="A2" s="148"/>
    </row>
    <row r="3" spans="1:7" s="111" customFormat="1" ht="15" x14ac:dyDescent="0.25">
      <c r="A3" s="241" t="s">
        <v>113</v>
      </c>
    </row>
    <row r="4" spans="1:7" s="111" customFormat="1" ht="15" x14ac:dyDescent="0.25">
      <c r="A4" s="241"/>
    </row>
    <row r="5" spans="1:7" x14ac:dyDescent="0.2">
      <c r="A5" s="51" t="str">
        <f>+'6A-Loan Programs'!A1</f>
        <v>FY 2021</v>
      </c>
      <c r="B5" s="52"/>
      <c r="C5" s="52"/>
      <c r="D5" s="51"/>
      <c r="E5" s="51"/>
      <c r="F5" s="52"/>
      <c r="G5" s="52"/>
    </row>
    <row r="6" spans="1:7" x14ac:dyDescent="0.2">
      <c r="A6" s="242"/>
      <c r="B6" s="243"/>
      <c r="C6" s="242"/>
      <c r="D6" s="244"/>
      <c r="E6" s="242"/>
      <c r="F6" s="402"/>
      <c r="G6" s="242"/>
    </row>
    <row r="7" spans="1:7" ht="50.25" customHeight="1" x14ac:dyDescent="0.2">
      <c r="A7" s="245" t="s">
        <v>86</v>
      </c>
      <c r="B7" s="246"/>
      <c r="C7" s="131" t="s">
        <v>204</v>
      </c>
      <c r="D7" s="130"/>
      <c r="E7" s="131" t="s">
        <v>206</v>
      </c>
      <c r="F7" s="247"/>
      <c r="G7" s="131" t="s">
        <v>207</v>
      </c>
    </row>
    <row r="8" spans="1:7" x14ac:dyDescent="0.2">
      <c r="A8" s="248"/>
      <c r="B8" s="59"/>
      <c r="C8" s="58"/>
      <c r="D8" s="249"/>
      <c r="E8" s="58"/>
      <c r="F8" s="129"/>
      <c r="G8" s="58"/>
    </row>
    <row r="9" spans="1:7" x14ac:dyDescent="0.2">
      <c r="A9" s="386"/>
      <c r="C9" s="63"/>
      <c r="E9" s="63"/>
      <c r="F9" s="129"/>
      <c r="G9" s="135">
        <f>+C9+E9</f>
        <v>0</v>
      </c>
    </row>
    <row r="10" spans="1:7" x14ac:dyDescent="0.2">
      <c r="A10" s="381"/>
      <c r="C10" s="61"/>
      <c r="E10" s="61"/>
      <c r="F10" s="129"/>
    </row>
    <row r="11" spans="1:7" x14ac:dyDescent="0.2">
      <c r="A11" s="387"/>
      <c r="C11" s="64"/>
      <c r="E11" s="64"/>
      <c r="F11" s="129"/>
      <c r="G11" s="134">
        <f>+C11+E11</f>
        <v>0</v>
      </c>
    </row>
    <row r="12" spans="1:7" x14ac:dyDescent="0.2">
      <c r="C12" s="61"/>
      <c r="E12" s="61"/>
      <c r="F12" s="129"/>
    </row>
    <row r="13" spans="1:7" x14ac:dyDescent="0.2">
      <c r="A13" s="68"/>
      <c r="C13" s="64"/>
      <c r="E13" s="64"/>
      <c r="F13" s="129"/>
      <c r="G13" s="134">
        <f>+C13+E13</f>
        <v>0</v>
      </c>
    </row>
    <row r="14" spans="1:7" x14ac:dyDescent="0.2">
      <c r="C14" s="61"/>
      <c r="E14" s="61"/>
      <c r="F14" s="129"/>
    </row>
    <row r="15" spans="1:7" x14ac:dyDescent="0.2">
      <c r="A15" s="68"/>
      <c r="C15" s="69"/>
      <c r="E15" s="69"/>
      <c r="F15" s="129"/>
      <c r="G15" s="134">
        <f>+C15+E15</f>
        <v>0</v>
      </c>
    </row>
    <row r="16" spans="1:7" x14ac:dyDescent="0.2">
      <c r="A16" s="248"/>
      <c r="B16" s="59"/>
      <c r="C16" s="70"/>
      <c r="D16" s="249"/>
      <c r="E16" s="70"/>
      <c r="F16" s="129"/>
      <c r="G16" s="70"/>
    </row>
    <row r="17" spans="1:7" x14ac:dyDescent="0.2">
      <c r="A17" s="248" t="s">
        <v>21</v>
      </c>
      <c r="B17" s="59"/>
      <c r="C17" s="135">
        <f>SUM(C8:C16)</f>
        <v>0</v>
      </c>
      <c r="D17" s="249"/>
      <c r="E17" s="135">
        <f>SUM(E8:E16)</f>
        <v>0</v>
      </c>
      <c r="F17" s="129"/>
      <c r="G17" s="135">
        <f>SUM(G8:G16)</f>
        <v>0</v>
      </c>
    </row>
    <row r="18" spans="1:7" ht="6.75" customHeight="1" thickBot="1" x14ac:dyDescent="0.25">
      <c r="A18" s="248"/>
      <c r="B18" s="59"/>
      <c r="C18" s="73"/>
      <c r="D18" s="249"/>
      <c r="E18" s="73"/>
      <c r="F18" s="129"/>
      <c r="G18" s="73"/>
    </row>
    <row r="19" spans="1:7" ht="25.5" customHeight="1" thickTop="1" x14ac:dyDescent="0.2"/>
    <row r="20" spans="1:7" s="111" customFormat="1" ht="21.75" customHeight="1" x14ac:dyDescent="0.25">
      <c r="A20" s="241" t="s">
        <v>114</v>
      </c>
    </row>
    <row r="21" spans="1:7" s="111" customFormat="1" ht="21.75" customHeight="1" x14ac:dyDescent="0.25">
      <c r="A21" s="241"/>
    </row>
    <row r="22" spans="1:7" x14ac:dyDescent="0.2">
      <c r="A22" s="52" t="str">
        <f>+A5</f>
        <v>FY 2021</v>
      </c>
      <c r="B22" s="52"/>
      <c r="C22" s="173"/>
      <c r="D22" s="51"/>
      <c r="E22" s="126"/>
      <c r="F22" s="52"/>
      <c r="G22" s="52"/>
    </row>
    <row r="23" spans="1:7" ht="51" x14ac:dyDescent="0.2">
      <c r="A23" s="250" t="s">
        <v>86</v>
      </c>
      <c r="B23" s="251"/>
      <c r="C23" s="252" t="s">
        <v>205</v>
      </c>
      <c r="D23" s="253"/>
      <c r="E23" s="131" t="s">
        <v>206</v>
      </c>
      <c r="F23" s="254"/>
      <c r="G23" s="131" t="s">
        <v>207</v>
      </c>
    </row>
    <row r="25" spans="1:7" x14ac:dyDescent="0.2">
      <c r="A25" s="386"/>
      <c r="C25" s="63"/>
      <c r="E25" s="63"/>
      <c r="F25" s="129"/>
      <c r="G25" s="135">
        <f>+C25+E25</f>
        <v>0</v>
      </c>
    </row>
    <row r="26" spans="1:7" x14ac:dyDescent="0.2">
      <c r="A26" s="381"/>
      <c r="C26" s="61"/>
      <c r="E26" s="61"/>
      <c r="F26" s="129"/>
    </row>
    <row r="27" spans="1:7" x14ac:dyDescent="0.2">
      <c r="A27" s="387"/>
      <c r="C27" s="64"/>
      <c r="E27" s="64"/>
      <c r="F27" s="129"/>
      <c r="G27" s="134">
        <f>+C27+E27</f>
        <v>0</v>
      </c>
    </row>
    <row r="28" spans="1:7" x14ac:dyDescent="0.2">
      <c r="C28" s="61"/>
      <c r="E28" s="61"/>
      <c r="F28" s="129"/>
    </row>
    <row r="29" spans="1:7" x14ac:dyDescent="0.2">
      <c r="A29" s="68"/>
      <c r="C29" s="64"/>
      <c r="E29" s="64"/>
      <c r="F29" s="129"/>
      <c r="G29" s="134">
        <f>+C29+E29</f>
        <v>0</v>
      </c>
    </row>
    <row r="30" spans="1:7" x14ac:dyDescent="0.2">
      <c r="C30" s="61"/>
      <c r="E30" s="61"/>
      <c r="F30" s="129"/>
    </row>
    <row r="31" spans="1:7" x14ac:dyDescent="0.2">
      <c r="A31" s="68"/>
      <c r="C31" s="69"/>
      <c r="E31" s="69"/>
      <c r="F31" s="129"/>
      <c r="G31" s="134">
        <f>+C31+E31</f>
        <v>0</v>
      </c>
    </row>
    <row r="32" spans="1:7" x14ac:dyDescent="0.2">
      <c r="A32" s="248"/>
      <c r="B32" s="59"/>
      <c r="C32" s="70"/>
      <c r="D32" s="249"/>
      <c r="E32" s="70"/>
      <c r="F32" s="129"/>
      <c r="G32" s="70"/>
    </row>
    <row r="33" spans="1:7" x14ac:dyDescent="0.2">
      <c r="A33" s="248" t="s">
        <v>21</v>
      </c>
      <c r="B33" s="59"/>
      <c r="C33" s="135">
        <f>SUM(C24:C32)</f>
        <v>0</v>
      </c>
      <c r="D33" s="249"/>
      <c r="E33" s="135">
        <f>SUM(E24:E32)</f>
        <v>0</v>
      </c>
      <c r="F33" s="129"/>
      <c r="G33" s="135">
        <f>SUM(G24:G32)</f>
        <v>0</v>
      </c>
    </row>
    <row r="34" spans="1:7" ht="9" customHeight="1" thickBot="1" x14ac:dyDescent="0.25">
      <c r="A34" s="248"/>
      <c r="B34" s="59"/>
      <c r="C34" s="73"/>
      <c r="D34" s="249"/>
      <c r="E34" s="73"/>
      <c r="F34" s="129"/>
      <c r="G34" s="73"/>
    </row>
    <row r="35" spans="1:7" ht="13.5" thickTop="1" x14ac:dyDescent="0.2">
      <c r="A35" s="255"/>
      <c r="B35" s="77"/>
      <c r="C35" s="77"/>
      <c r="D35" s="77"/>
      <c r="E35" s="77"/>
      <c r="F35" s="77"/>
      <c r="G35" s="77"/>
    </row>
  </sheetData>
  <protectedRanges>
    <protectedRange sqref="A9:E16 A25:E32" name="Range1"/>
  </protectedRanges>
  <phoneticPr fontId="0" type="noConversion"/>
  <printOptions horizontalCentered="1"/>
  <pageMargins left="0.75" right="0.75" top="0.73" bottom="0.76" header="0.27" footer="0.25"/>
  <pageSetup orientation="portrait" blackAndWhite="1" r:id="rId1"/>
  <headerFooter alignWithMargins="0">
    <oddFooter>&amp;C&amp;F--&amp;A:  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417"/>
  <sheetViews>
    <sheetView zoomScale="90" zoomScaleNormal="90" workbookViewId="0">
      <selection activeCell="V14" sqref="V14"/>
    </sheetView>
  </sheetViews>
  <sheetFormatPr defaultRowHeight="12.75" x14ac:dyDescent="0.2"/>
  <cols>
    <col min="1" max="1" width="77.28515625" style="41" customWidth="1"/>
    <col min="2" max="2" width="2" customWidth="1"/>
  </cols>
  <sheetData>
    <row r="1" spans="1:1" ht="15" customHeight="1" x14ac:dyDescent="0.2"/>
    <row r="2" spans="1:1" ht="31.5" x14ac:dyDescent="0.2">
      <c r="A2" s="39" t="s">
        <v>131</v>
      </c>
    </row>
    <row r="3" spans="1:1" s="6" customFormat="1" ht="15.75" customHeight="1" x14ac:dyDescent="0.25">
      <c r="A3" s="40"/>
    </row>
    <row r="4" spans="1:1" s="6" customFormat="1" ht="66" customHeight="1" x14ac:dyDescent="0.25">
      <c r="A4" s="371" t="s">
        <v>208</v>
      </c>
    </row>
    <row r="5" spans="1:1" s="6" customFormat="1" ht="72" customHeight="1" x14ac:dyDescent="0.25">
      <c r="A5" s="256" t="s">
        <v>154</v>
      </c>
    </row>
    <row r="6" spans="1:1" s="6" customFormat="1" ht="84.75" customHeight="1" x14ac:dyDescent="0.25">
      <c r="A6" s="256" t="s">
        <v>155</v>
      </c>
    </row>
    <row r="7" spans="1:1" s="6" customFormat="1" ht="42" customHeight="1" x14ac:dyDescent="0.25">
      <c r="A7" s="256" t="s">
        <v>156</v>
      </c>
    </row>
    <row r="8" spans="1:1" s="6" customFormat="1" ht="15.75" x14ac:dyDescent="0.25">
      <c r="A8" s="40"/>
    </row>
    <row r="9" spans="1:1" s="6" customFormat="1" ht="15.75" x14ac:dyDescent="0.25">
      <c r="A9" s="40"/>
    </row>
    <row r="10" spans="1:1" s="6" customFormat="1" ht="15.75" x14ac:dyDescent="0.25">
      <c r="A10" s="40"/>
    </row>
    <row r="11" spans="1:1" s="6" customFormat="1" ht="15.75" x14ac:dyDescent="0.25">
      <c r="A11" s="40"/>
    </row>
    <row r="12" spans="1:1" s="6" customFormat="1" ht="15.75" x14ac:dyDescent="0.25">
      <c r="A12" s="40"/>
    </row>
    <row r="13" spans="1:1" s="6" customFormat="1" ht="15.75" x14ac:dyDescent="0.25">
      <c r="A13" s="40"/>
    </row>
    <row r="14" spans="1:1" s="6" customFormat="1" ht="15.75" x14ac:dyDescent="0.25">
      <c r="A14" s="40"/>
    </row>
    <row r="15" spans="1:1" s="6" customFormat="1" ht="15.75" x14ac:dyDescent="0.25">
      <c r="A15" s="40"/>
    </row>
    <row r="16" spans="1:1" s="6" customFormat="1" ht="15.75" x14ac:dyDescent="0.25">
      <c r="A16" s="40"/>
    </row>
    <row r="17" spans="1:1" s="6" customFormat="1" ht="15.75" x14ac:dyDescent="0.25">
      <c r="A17" s="40"/>
    </row>
    <row r="18" spans="1:1" s="6" customFormat="1" ht="15.75" x14ac:dyDescent="0.25">
      <c r="A18" s="40"/>
    </row>
    <row r="19" spans="1:1" s="6" customFormat="1" ht="15.75" x14ac:dyDescent="0.25">
      <c r="A19" s="40"/>
    </row>
    <row r="20" spans="1:1" s="6" customFormat="1" ht="15.75" x14ac:dyDescent="0.25">
      <c r="A20" s="40"/>
    </row>
    <row r="21" spans="1:1" s="6" customFormat="1" ht="15.75" x14ac:dyDescent="0.25">
      <c r="A21" s="40"/>
    </row>
    <row r="22" spans="1:1" s="6" customFormat="1" ht="15.75" x14ac:dyDescent="0.25">
      <c r="A22" s="40"/>
    </row>
    <row r="23" spans="1:1" s="6" customFormat="1" ht="15.75" x14ac:dyDescent="0.25">
      <c r="A23" s="40"/>
    </row>
    <row r="24" spans="1:1" s="6" customFormat="1" ht="15.75" x14ac:dyDescent="0.25">
      <c r="A24" s="40"/>
    </row>
    <row r="25" spans="1:1" s="6" customFormat="1" ht="15.75" x14ac:dyDescent="0.25">
      <c r="A25" s="40"/>
    </row>
    <row r="26" spans="1:1" s="6" customFormat="1" ht="15.75" x14ac:dyDescent="0.25">
      <c r="A26" s="40"/>
    </row>
    <row r="27" spans="1:1" s="6" customFormat="1" ht="15.75" x14ac:dyDescent="0.25">
      <c r="A27" s="40"/>
    </row>
    <row r="28" spans="1:1" s="6" customFormat="1" ht="15.75" x14ac:dyDescent="0.25">
      <c r="A28" s="40"/>
    </row>
    <row r="29" spans="1:1" s="6" customFormat="1" ht="15.75" x14ac:dyDescent="0.25">
      <c r="A29" s="40"/>
    </row>
    <row r="30" spans="1:1" s="6" customFormat="1" ht="15.75" x14ac:dyDescent="0.25">
      <c r="A30" s="40"/>
    </row>
    <row r="31" spans="1:1" s="6" customFormat="1" ht="15.75" x14ac:dyDescent="0.25">
      <c r="A31" s="40"/>
    </row>
    <row r="32" spans="1:1" s="6" customFormat="1" ht="15.75" x14ac:dyDescent="0.25">
      <c r="A32" s="40"/>
    </row>
    <row r="33" spans="1:1" s="6" customFormat="1" ht="15.75" x14ac:dyDescent="0.25">
      <c r="A33" s="40"/>
    </row>
    <row r="34" spans="1:1" s="6" customFormat="1" ht="15.75" x14ac:dyDescent="0.25">
      <c r="A34" s="40"/>
    </row>
    <row r="35" spans="1:1" s="6" customFormat="1" ht="15.75" x14ac:dyDescent="0.25">
      <c r="A35" s="40"/>
    </row>
    <row r="36" spans="1:1" s="6" customFormat="1" ht="15.75" x14ac:dyDescent="0.25">
      <c r="A36" s="40"/>
    </row>
    <row r="37" spans="1:1" s="6" customFormat="1" ht="15.75" x14ac:dyDescent="0.25">
      <c r="A37" s="40"/>
    </row>
    <row r="38" spans="1:1" s="6" customFormat="1" ht="15.75" x14ac:dyDescent="0.25">
      <c r="A38" s="40"/>
    </row>
    <row r="39" spans="1:1" s="6" customFormat="1" ht="15.75" x14ac:dyDescent="0.25">
      <c r="A39" s="40"/>
    </row>
    <row r="40" spans="1:1" s="6" customFormat="1" ht="15.75" x14ac:dyDescent="0.25">
      <c r="A40" s="40"/>
    </row>
    <row r="41" spans="1:1" s="6" customFormat="1" ht="15.75" x14ac:dyDescent="0.25">
      <c r="A41" s="40"/>
    </row>
    <row r="42" spans="1:1" s="6" customFormat="1" ht="15.75" x14ac:dyDescent="0.25">
      <c r="A42" s="40"/>
    </row>
    <row r="43" spans="1:1" s="6" customFormat="1" ht="15.75" x14ac:dyDescent="0.25">
      <c r="A43" s="40"/>
    </row>
    <row r="44" spans="1:1" s="6" customFormat="1" ht="15.75" x14ac:dyDescent="0.25">
      <c r="A44" s="40"/>
    </row>
    <row r="45" spans="1:1" s="6" customFormat="1" ht="15.75" x14ac:dyDescent="0.25">
      <c r="A45" s="40"/>
    </row>
    <row r="46" spans="1:1" s="6" customFormat="1" ht="15.75" x14ac:dyDescent="0.25">
      <c r="A46" s="40"/>
    </row>
    <row r="47" spans="1:1" s="6" customFormat="1" ht="15.75" x14ac:dyDescent="0.25">
      <c r="A47" s="40"/>
    </row>
    <row r="48" spans="1:1" s="6" customFormat="1" ht="15.75" x14ac:dyDescent="0.25">
      <c r="A48" s="40"/>
    </row>
    <row r="49" spans="1:1" s="6" customFormat="1" ht="15.75" x14ac:dyDescent="0.25">
      <c r="A49" s="40"/>
    </row>
    <row r="50" spans="1:1" s="6" customFormat="1" ht="15.75" x14ac:dyDescent="0.25">
      <c r="A50" s="40"/>
    </row>
    <row r="51" spans="1:1" s="6" customFormat="1" ht="15.75" x14ac:dyDescent="0.25">
      <c r="A51" s="40"/>
    </row>
    <row r="52" spans="1:1" s="6" customFormat="1" ht="15.75" x14ac:dyDescent="0.25">
      <c r="A52" s="40"/>
    </row>
    <row r="53" spans="1:1" s="6" customFormat="1" ht="15.75" x14ac:dyDescent="0.25">
      <c r="A53" s="40"/>
    </row>
    <row r="54" spans="1:1" s="6" customFormat="1" ht="15.75" x14ac:dyDescent="0.25">
      <c r="A54" s="40"/>
    </row>
    <row r="55" spans="1:1" s="6" customFormat="1" ht="15.75" x14ac:dyDescent="0.25">
      <c r="A55" s="40"/>
    </row>
    <row r="56" spans="1:1" s="6" customFormat="1" ht="15.75" x14ac:dyDescent="0.25">
      <c r="A56" s="40"/>
    </row>
    <row r="57" spans="1:1" s="6" customFormat="1" ht="15.75" x14ac:dyDescent="0.25">
      <c r="A57" s="40"/>
    </row>
    <row r="58" spans="1:1" s="6" customFormat="1" ht="15.75" x14ac:dyDescent="0.25">
      <c r="A58" s="40"/>
    </row>
    <row r="59" spans="1:1" s="6" customFormat="1" ht="15.75" x14ac:dyDescent="0.25">
      <c r="A59" s="40"/>
    </row>
    <row r="60" spans="1:1" s="6" customFormat="1" ht="15.75" x14ac:dyDescent="0.25">
      <c r="A60" s="40"/>
    </row>
    <row r="61" spans="1:1" s="6" customFormat="1" ht="15.75" x14ac:dyDescent="0.25">
      <c r="A61" s="40"/>
    </row>
    <row r="62" spans="1:1" s="6" customFormat="1" ht="15.75" x14ac:dyDescent="0.25">
      <c r="A62" s="40"/>
    </row>
    <row r="63" spans="1:1" s="6" customFormat="1" ht="15.75" x14ac:dyDescent="0.25">
      <c r="A63" s="40"/>
    </row>
    <row r="64" spans="1:1" s="6" customFormat="1" ht="15.75" x14ac:dyDescent="0.25">
      <c r="A64" s="40"/>
    </row>
    <row r="65" spans="1:1" s="6" customFormat="1" ht="15.75" x14ac:dyDescent="0.25">
      <c r="A65" s="40"/>
    </row>
    <row r="66" spans="1:1" s="6" customFormat="1" ht="15.75" x14ac:dyDescent="0.25">
      <c r="A66" s="40"/>
    </row>
    <row r="67" spans="1:1" s="6" customFormat="1" ht="15.75" x14ac:dyDescent="0.25">
      <c r="A67" s="40"/>
    </row>
    <row r="68" spans="1:1" s="6" customFormat="1" ht="15.75" x14ac:dyDescent="0.25">
      <c r="A68" s="40"/>
    </row>
    <row r="69" spans="1:1" s="6" customFormat="1" ht="15.75" x14ac:dyDescent="0.25">
      <c r="A69" s="40"/>
    </row>
    <row r="70" spans="1:1" s="6" customFormat="1" ht="15.75" x14ac:dyDescent="0.25">
      <c r="A70" s="40"/>
    </row>
    <row r="71" spans="1:1" s="6" customFormat="1" ht="15.75" x14ac:dyDescent="0.25">
      <c r="A71" s="40"/>
    </row>
    <row r="72" spans="1:1" s="6" customFormat="1" ht="15.75" x14ac:dyDescent="0.25">
      <c r="A72" s="40"/>
    </row>
    <row r="73" spans="1:1" s="6" customFormat="1" ht="15.75" x14ac:dyDescent="0.25">
      <c r="A73" s="40"/>
    </row>
    <row r="74" spans="1:1" s="6" customFormat="1" ht="15.75" x14ac:dyDescent="0.25">
      <c r="A74" s="40"/>
    </row>
    <row r="75" spans="1:1" s="6" customFormat="1" ht="15.75" x14ac:dyDescent="0.25">
      <c r="A75" s="40"/>
    </row>
    <row r="76" spans="1:1" s="6" customFormat="1" ht="15.75" x14ac:dyDescent="0.25">
      <c r="A76" s="40"/>
    </row>
    <row r="77" spans="1:1" s="6" customFormat="1" ht="15.75" x14ac:dyDescent="0.25">
      <c r="A77" s="40"/>
    </row>
    <row r="78" spans="1:1" s="6" customFormat="1" ht="15.75" x14ac:dyDescent="0.25">
      <c r="A78" s="40"/>
    </row>
    <row r="79" spans="1:1" s="6" customFormat="1" ht="15.75" x14ac:dyDescent="0.25">
      <c r="A79" s="40"/>
    </row>
    <row r="80" spans="1:1" s="6" customFormat="1" ht="15.75" x14ac:dyDescent="0.25">
      <c r="A80" s="40"/>
    </row>
    <row r="81" spans="1:1" s="6" customFormat="1" ht="15.75" x14ac:dyDescent="0.25">
      <c r="A81" s="40"/>
    </row>
    <row r="82" spans="1:1" s="6" customFormat="1" ht="15.75" x14ac:dyDescent="0.25">
      <c r="A82" s="40"/>
    </row>
    <row r="83" spans="1:1" s="6" customFormat="1" ht="15.75" x14ac:dyDescent="0.25">
      <c r="A83" s="40"/>
    </row>
    <row r="84" spans="1:1" s="6" customFormat="1" ht="15.75" x14ac:dyDescent="0.25">
      <c r="A84" s="40"/>
    </row>
    <row r="85" spans="1:1" s="6" customFormat="1" ht="15.75" x14ac:dyDescent="0.25">
      <c r="A85" s="40"/>
    </row>
    <row r="86" spans="1:1" s="6" customFormat="1" ht="15.75" x14ac:dyDescent="0.25">
      <c r="A86" s="40"/>
    </row>
    <row r="87" spans="1:1" s="6" customFormat="1" ht="15.75" x14ac:dyDescent="0.25">
      <c r="A87" s="40"/>
    </row>
    <row r="88" spans="1:1" s="6" customFormat="1" ht="15.75" x14ac:dyDescent="0.25">
      <c r="A88" s="40"/>
    </row>
    <row r="89" spans="1:1" s="6" customFormat="1" ht="15.75" x14ac:dyDescent="0.25">
      <c r="A89" s="40"/>
    </row>
    <row r="90" spans="1:1" s="6" customFormat="1" ht="15.75" x14ac:dyDescent="0.25">
      <c r="A90" s="40"/>
    </row>
    <row r="91" spans="1:1" s="6" customFormat="1" ht="15.75" x14ac:dyDescent="0.25">
      <c r="A91" s="40"/>
    </row>
    <row r="92" spans="1:1" s="6" customFormat="1" ht="15.75" x14ac:dyDescent="0.25">
      <c r="A92" s="40"/>
    </row>
    <row r="93" spans="1:1" s="6" customFormat="1" ht="15.75" x14ac:dyDescent="0.25">
      <c r="A93" s="40"/>
    </row>
    <row r="94" spans="1:1" s="6" customFormat="1" ht="15.75" x14ac:dyDescent="0.25">
      <c r="A94" s="40"/>
    </row>
    <row r="95" spans="1:1" s="6" customFormat="1" ht="15.75" x14ac:dyDescent="0.25">
      <c r="A95" s="40"/>
    </row>
    <row r="96" spans="1:1" s="6" customFormat="1" ht="15.75" x14ac:dyDescent="0.25">
      <c r="A96" s="40"/>
    </row>
    <row r="97" spans="1:1" s="6" customFormat="1" ht="15.75" x14ac:dyDescent="0.25">
      <c r="A97" s="40"/>
    </row>
    <row r="98" spans="1:1" s="6" customFormat="1" ht="15.75" x14ac:dyDescent="0.25">
      <c r="A98" s="40"/>
    </row>
    <row r="99" spans="1:1" s="6" customFormat="1" ht="15.75" x14ac:dyDescent="0.25">
      <c r="A99" s="40"/>
    </row>
    <row r="100" spans="1:1" s="6" customFormat="1" ht="15.75" x14ac:dyDescent="0.25">
      <c r="A100" s="40"/>
    </row>
    <row r="101" spans="1:1" s="6" customFormat="1" ht="15.75" x14ac:dyDescent="0.25">
      <c r="A101" s="40"/>
    </row>
    <row r="102" spans="1:1" s="6" customFormat="1" ht="15.75" x14ac:dyDescent="0.25">
      <c r="A102" s="40"/>
    </row>
    <row r="103" spans="1:1" s="6" customFormat="1" ht="15.75" x14ac:dyDescent="0.25">
      <c r="A103" s="40"/>
    </row>
    <row r="104" spans="1:1" s="6" customFormat="1" ht="15.75" x14ac:dyDescent="0.25">
      <c r="A104" s="40"/>
    </row>
    <row r="105" spans="1:1" s="6" customFormat="1" ht="15.75" x14ac:dyDescent="0.25">
      <c r="A105" s="40"/>
    </row>
    <row r="106" spans="1:1" s="6" customFormat="1" ht="15.75" x14ac:dyDescent="0.25">
      <c r="A106" s="40"/>
    </row>
    <row r="107" spans="1:1" s="6" customFormat="1" ht="15.75" x14ac:dyDescent="0.25">
      <c r="A107" s="40"/>
    </row>
    <row r="108" spans="1:1" s="6" customFormat="1" ht="15.75" x14ac:dyDescent="0.25">
      <c r="A108" s="40"/>
    </row>
    <row r="109" spans="1:1" s="6" customFormat="1" ht="15.75" x14ac:dyDescent="0.25">
      <c r="A109" s="40"/>
    </row>
    <row r="110" spans="1:1" s="6" customFormat="1" ht="15.75" x14ac:dyDescent="0.25">
      <c r="A110" s="40"/>
    </row>
    <row r="111" spans="1:1" s="6" customFormat="1" ht="15.75" x14ac:dyDescent="0.25">
      <c r="A111" s="40"/>
    </row>
    <row r="112" spans="1:1" s="6" customFormat="1" ht="15.75" x14ac:dyDescent="0.25">
      <c r="A112" s="40"/>
    </row>
    <row r="113" spans="1:1" s="6" customFormat="1" ht="15.75" x14ac:dyDescent="0.25">
      <c r="A113" s="40"/>
    </row>
    <row r="114" spans="1:1" s="6" customFormat="1" ht="15.75" x14ac:dyDescent="0.25">
      <c r="A114" s="40"/>
    </row>
    <row r="115" spans="1:1" s="6" customFormat="1" ht="15.75" x14ac:dyDescent="0.25">
      <c r="A115" s="40"/>
    </row>
    <row r="116" spans="1:1" s="6" customFormat="1" ht="15.75" x14ac:dyDescent="0.25">
      <c r="A116" s="40"/>
    </row>
    <row r="117" spans="1:1" s="6" customFormat="1" ht="15.75" x14ac:dyDescent="0.25">
      <c r="A117" s="40"/>
    </row>
    <row r="118" spans="1:1" s="6" customFormat="1" ht="15.75" x14ac:dyDescent="0.25">
      <c r="A118" s="40"/>
    </row>
    <row r="119" spans="1:1" s="6" customFormat="1" ht="15.75" x14ac:dyDescent="0.25">
      <c r="A119" s="40"/>
    </row>
    <row r="120" spans="1:1" s="6" customFormat="1" ht="15.75" x14ac:dyDescent="0.25">
      <c r="A120" s="40"/>
    </row>
    <row r="121" spans="1:1" s="6" customFormat="1" ht="15.75" x14ac:dyDescent="0.25">
      <c r="A121" s="40"/>
    </row>
    <row r="122" spans="1:1" s="6" customFormat="1" ht="15.75" x14ac:dyDescent="0.25">
      <c r="A122" s="40"/>
    </row>
    <row r="123" spans="1:1" s="6" customFormat="1" ht="15.75" x14ac:dyDescent="0.25">
      <c r="A123" s="40"/>
    </row>
    <row r="124" spans="1:1" s="6" customFormat="1" ht="15.75" x14ac:dyDescent="0.25">
      <c r="A124" s="40"/>
    </row>
    <row r="125" spans="1:1" s="6" customFormat="1" ht="15.75" x14ac:dyDescent="0.25">
      <c r="A125" s="40"/>
    </row>
    <row r="126" spans="1:1" s="6" customFormat="1" ht="15.75" x14ac:dyDescent="0.25">
      <c r="A126" s="40"/>
    </row>
    <row r="127" spans="1:1" s="6" customFormat="1" ht="15.75" x14ac:dyDescent="0.25">
      <c r="A127" s="40"/>
    </row>
    <row r="128" spans="1:1" s="6" customFormat="1" ht="15.75" x14ac:dyDescent="0.25">
      <c r="A128" s="40"/>
    </row>
    <row r="129" spans="1:1" s="6" customFormat="1" ht="15.75" x14ac:dyDescent="0.25">
      <c r="A129" s="40"/>
    </row>
    <row r="130" spans="1:1" s="6" customFormat="1" ht="15.75" x14ac:dyDescent="0.25">
      <c r="A130" s="40"/>
    </row>
    <row r="131" spans="1:1" s="6" customFormat="1" ht="15.75" x14ac:dyDescent="0.25">
      <c r="A131" s="40"/>
    </row>
    <row r="132" spans="1:1" s="6" customFormat="1" ht="15.75" x14ac:dyDescent="0.25">
      <c r="A132" s="40"/>
    </row>
    <row r="133" spans="1:1" s="6" customFormat="1" ht="15.75" x14ac:dyDescent="0.25">
      <c r="A133" s="40"/>
    </row>
    <row r="134" spans="1:1" s="6" customFormat="1" ht="15.75" x14ac:dyDescent="0.25">
      <c r="A134" s="40"/>
    </row>
    <row r="135" spans="1:1" s="6" customFormat="1" ht="15.75" x14ac:dyDescent="0.25">
      <c r="A135" s="40"/>
    </row>
    <row r="136" spans="1:1" s="6" customFormat="1" ht="15.75" x14ac:dyDescent="0.25">
      <c r="A136" s="40"/>
    </row>
    <row r="137" spans="1:1" s="6" customFormat="1" ht="15.75" x14ac:dyDescent="0.25">
      <c r="A137" s="40"/>
    </row>
    <row r="138" spans="1:1" s="6" customFormat="1" ht="15.75" x14ac:dyDescent="0.25">
      <c r="A138" s="40"/>
    </row>
    <row r="139" spans="1:1" s="6" customFormat="1" ht="15.75" x14ac:dyDescent="0.25">
      <c r="A139" s="40"/>
    </row>
    <row r="140" spans="1:1" s="6" customFormat="1" ht="15.75" x14ac:dyDescent="0.25">
      <c r="A140" s="40"/>
    </row>
    <row r="141" spans="1:1" s="6" customFormat="1" ht="15.75" x14ac:dyDescent="0.25">
      <c r="A141" s="40"/>
    </row>
    <row r="142" spans="1:1" s="6" customFormat="1" ht="15.75" x14ac:dyDescent="0.25">
      <c r="A142" s="40"/>
    </row>
    <row r="143" spans="1:1" s="6" customFormat="1" ht="15.75" x14ac:dyDescent="0.25">
      <c r="A143" s="40"/>
    </row>
    <row r="144" spans="1:1" s="6" customFormat="1" ht="15.75" x14ac:dyDescent="0.25">
      <c r="A144" s="40"/>
    </row>
    <row r="145" spans="1:1" s="6" customFormat="1" ht="15.75" x14ac:dyDescent="0.25">
      <c r="A145" s="40"/>
    </row>
    <row r="146" spans="1:1" s="6" customFormat="1" ht="15.75" x14ac:dyDescent="0.25">
      <c r="A146" s="40"/>
    </row>
    <row r="147" spans="1:1" s="6" customFormat="1" ht="15.75" x14ac:dyDescent="0.25">
      <c r="A147" s="40"/>
    </row>
    <row r="148" spans="1:1" s="6" customFormat="1" ht="15.75" x14ac:dyDescent="0.25">
      <c r="A148" s="40"/>
    </row>
    <row r="149" spans="1:1" s="6" customFormat="1" ht="15.75" x14ac:dyDescent="0.25">
      <c r="A149" s="40"/>
    </row>
    <row r="150" spans="1:1" s="6" customFormat="1" ht="15.75" x14ac:dyDescent="0.25">
      <c r="A150" s="40"/>
    </row>
    <row r="151" spans="1:1" s="6" customFormat="1" ht="15.75" x14ac:dyDescent="0.25">
      <c r="A151" s="40"/>
    </row>
    <row r="152" spans="1:1" s="6" customFormat="1" ht="15.75" x14ac:dyDescent="0.25">
      <c r="A152" s="40"/>
    </row>
    <row r="153" spans="1:1" s="6" customFormat="1" ht="15.75" x14ac:dyDescent="0.25">
      <c r="A153" s="40"/>
    </row>
    <row r="154" spans="1:1" s="6" customFormat="1" ht="15.75" x14ac:dyDescent="0.25">
      <c r="A154" s="40"/>
    </row>
    <row r="155" spans="1:1" s="6" customFormat="1" ht="15.75" x14ac:dyDescent="0.25">
      <c r="A155" s="40"/>
    </row>
    <row r="156" spans="1:1" s="6" customFormat="1" ht="15.75" x14ac:dyDescent="0.25">
      <c r="A156" s="40"/>
    </row>
    <row r="157" spans="1:1" s="6" customFormat="1" ht="15.75" x14ac:dyDescent="0.25">
      <c r="A157" s="40"/>
    </row>
    <row r="158" spans="1:1" s="6" customFormat="1" ht="15.75" x14ac:dyDescent="0.25">
      <c r="A158" s="40"/>
    </row>
    <row r="159" spans="1:1" s="6" customFormat="1" ht="15.75" x14ac:dyDescent="0.25">
      <c r="A159" s="40"/>
    </row>
    <row r="160" spans="1:1" s="6" customFormat="1" ht="15.75" x14ac:dyDescent="0.25">
      <c r="A160" s="40"/>
    </row>
    <row r="161" spans="1:1" s="6" customFormat="1" ht="15.75" x14ac:dyDescent="0.25">
      <c r="A161" s="40"/>
    </row>
    <row r="162" spans="1:1" s="6" customFormat="1" ht="15.75" x14ac:dyDescent="0.25">
      <c r="A162" s="40"/>
    </row>
    <row r="163" spans="1:1" s="6" customFormat="1" ht="15.75" x14ac:dyDescent="0.25">
      <c r="A163" s="40"/>
    </row>
    <row r="164" spans="1:1" s="6" customFormat="1" ht="15.75" x14ac:dyDescent="0.25">
      <c r="A164" s="40"/>
    </row>
    <row r="165" spans="1:1" s="6" customFormat="1" ht="15.75" x14ac:dyDescent="0.25">
      <c r="A165" s="40"/>
    </row>
    <row r="166" spans="1:1" s="6" customFormat="1" ht="15.75" x14ac:dyDescent="0.25">
      <c r="A166" s="40"/>
    </row>
    <row r="167" spans="1:1" s="6" customFormat="1" ht="15.75" x14ac:dyDescent="0.25">
      <c r="A167" s="40"/>
    </row>
    <row r="168" spans="1:1" s="6" customFormat="1" ht="15.75" x14ac:dyDescent="0.25">
      <c r="A168" s="40"/>
    </row>
    <row r="169" spans="1:1" s="6" customFormat="1" ht="15.75" x14ac:dyDescent="0.25">
      <c r="A169" s="40"/>
    </row>
    <row r="170" spans="1:1" s="6" customFormat="1" ht="15.75" x14ac:dyDescent="0.25">
      <c r="A170" s="40"/>
    </row>
    <row r="171" spans="1:1" s="6" customFormat="1" ht="15.75" x14ac:dyDescent="0.25">
      <c r="A171" s="40"/>
    </row>
    <row r="172" spans="1:1" s="6" customFormat="1" ht="15.75" x14ac:dyDescent="0.25">
      <c r="A172" s="40"/>
    </row>
    <row r="173" spans="1:1" s="6" customFormat="1" ht="15.75" x14ac:dyDescent="0.25">
      <c r="A173" s="40"/>
    </row>
    <row r="174" spans="1:1" s="6" customFormat="1" ht="15.75" x14ac:dyDescent="0.25">
      <c r="A174" s="40"/>
    </row>
    <row r="175" spans="1:1" s="6" customFormat="1" ht="15.75" x14ac:dyDescent="0.25">
      <c r="A175" s="40"/>
    </row>
    <row r="176" spans="1:1" s="6" customFormat="1" ht="15.75" x14ac:dyDescent="0.25">
      <c r="A176" s="40"/>
    </row>
    <row r="177" spans="1:1" s="6" customFormat="1" ht="15.75" x14ac:dyDescent="0.25">
      <c r="A177" s="40"/>
    </row>
    <row r="178" spans="1:1" s="6" customFormat="1" ht="15.75" x14ac:dyDescent="0.25">
      <c r="A178" s="40"/>
    </row>
    <row r="179" spans="1:1" s="6" customFormat="1" ht="15.75" x14ac:dyDescent="0.25">
      <c r="A179" s="40"/>
    </row>
    <row r="180" spans="1:1" s="6" customFormat="1" ht="15.75" x14ac:dyDescent="0.25">
      <c r="A180" s="40"/>
    </row>
    <row r="181" spans="1:1" s="6" customFormat="1" ht="15.75" x14ac:dyDescent="0.25">
      <c r="A181" s="40"/>
    </row>
    <row r="182" spans="1:1" s="6" customFormat="1" ht="15.75" x14ac:dyDescent="0.25">
      <c r="A182" s="40"/>
    </row>
    <row r="183" spans="1:1" s="6" customFormat="1" ht="15.75" x14ac:dyDescent="0.25">
      <c r="A183" s="40"/>
    </row>
    <row r="184" spans="1:1" s="6" customFormat="1" ht="15.75" x14ac:dyDescent="0.25">
      <c r="A184" s="40"/>
    </row>
    <row r="185" spans="1:1" s="6" customFormat="1" ht="15.75" x14ac:dyDescent="0.25">
      <c r="A185" s="40"/>
    </row>
    <row r="186" spans="1:1" s="6" customFormat="1" ht="15.75" x14ac:dyDescent="0.25">
      <c r="A186" s="40"/>
    </row>
    <row r="187" spans="1:1" s="6" customFormat="1" ht="15.75" x14ac:dyDescent="0.25">
      <c r="A187" s="40"/>
    </row>
    <row r="188" spans="1:1" s="6" customFormat="1" ht="15.75" x14ac:dyDescent="0.25">
      <c r="A188" s="40"/>
    </row>
    <row r="189" spans="1:1" s="6" customFormat="1" ht="15.75" x14ac:dyDescent="0.25">
      <c r="A189" s="40"/>
    </row>
    <row r="190" spans="1:1" s="6" customFormat="1" ht="15.75" x14ac:dyDescent="0.25">
      <c r="A190" s="40"/>
    </row>
    <row r="191" spans="1:1" s="6" customFormat="1" ht="15.75" x14ac:dyDescent="0.25">
      <c r="A191" s="40"/>
    </row>
    <row r="192" spans="1:1" s="6" customFormat="1" ht="15.75" x14ac:dyDescent="0.25">
      <c r="A192" s="40"/>
    </row>
    <row r="193" spans="1:1" s="6" customFormat="1" ht="15.75" x14ac:dyDescent="0.25">
      <c r="A193" s="40"/>
    </row>
    <row r="194" spans="1:1" s="6" customFormat="1" ht="15.75" x14ac:dyDescent="0.25">
      <c r="A194" s="40"/>
    </row>
    <row r="195" spans="1:1" s="6" customFormat="1" ht="15.75" x14ac:dyDescent="0.25">
      <c r="A195" s="40"/>
    </row>
    <row r="196" spans="1:1" s="6" customFormat="1" ht="15.75" x14ac:dyDescent="0.25">
      <c r="A196" s="40"/>
    </row>
    <row r="197" spans="1:1" s="6" customFormat="1" ht="15.75" x14ac:dyDescent="0.25">
      <c r="A197" s="40"/>
    </row>
    <row r="198" spans="1:1" s="6" customFormat="1" ht="15.75" x14ac:dyDescent="0.25">
      <c r="A198" s="40"/>
    </row>
    <row r="199" spans="1:1" s="6" customFormat="1" ht="15.75" x14ac:dyDescent="0.25">
      <c r="A199" s="40"/>
    </row>
    <row r="200" spans="1:1" s="6" customFormat="1" ht="15.75" x14ac:dyDescent="0.25">
      <c r="A200" s="40"/>
    </row>
    <row r="201" spans="1:1" s="6" customFormat="1" ht="15.75" x14ac:dyDescent="0.25">
      <c r="A201" s="40"/>
    </row>
    <row r="202" spans="1:1" s="6" customFormat="1" ht="15.75" x14ac:dyDescent="0.25">
      <c r="A202" s="40"/>
    </row>
    <row r="203" spans="1:1" s="6" customFormat="1" ht="15.75" x14ac:dyDescent="0.25">
      <c r="A203" s="40"/>
    </row>
    <row r="204" spans="1:1" s="6" customFormat="1" ht="15.75" x14ac:dyDescent="0.25">
      <c r="A204" s="40"/>
    </row>
    <row r="205" spans="1:1" s="6" customFormat="1" ht="15.75" x14ac:dyDescent="0.25">
      <c r="A205" s="40"/>
    </row>
    <row r="206" spans="1:1" s="6" customFormat="1" ht="15.75" x14ac:dyDescent="0.25">
      <c r="A206" s="40"/>
    </row>
    <row r="207" spans="1:1" s="6" customFormat="1" ht="15.75" x14ac:dyDescent="0.25">
      <c r="A207" s="40"/>
    </row>
    <row r="208" spans="1:1" s="6" customFormat="1" ht="15.75" x14ac:dyDescent="0.25">
      <c r="A208" s="40"/>
    </row>
    <row r="209" spans="1:1" s="6" customFormat="1" ht="15.75" x14ac:dyDescent="0.25">
      <c r="A209" s="40"/>
    </row>
    <row r="210" spans="1:1" s="6" customFormat="1" ht="15.75" x14ac:dyDescent="0.25">
      <c r="A210" s="40"/>
    </row>
    <row r="211" spans="1:1" s="6" customFormat="1" ht="15.75" x14ac:dyDescent="0.25">
      <c r="A211" s="40"/>
    </row>
    <row r="212" spans="1:1" s="6" customFormat="1" ht="15.75" x14ac:dyDescent="0.25">
      <c r="A212" s="40"/>
    </row>
    <row r="213" spans="1:1" s="6" customFormat="1" ht="15.75" x14ac:dyDescent="0.25">
      <c r="A213" s="40"/>
    </row>
    <row r="214" spans="1:1" s="6" customFormat="1" ht="15.75" x14ac:dyDescent="0.25">
      <c r="A214" s="40"/>
    </row>
    <row r="215" spans="1:1" s="6" customFormat="1" ht="15.75" x14ac:dyDescent="0.25">
      <c r="A215" s="40"/>
    </row>
    <row r="216" spans="1:1" s="6" customFormat="1" ht="15.75" x14ac:dyDescent="0.25">
      <c r="A216" s="40"/>
    </row>
    <row r="217" spans="1:1" s="6" customFormat="1" ht="15.75" x14ac:dyDescent="0.25">
      <c r="A217" s="40"/>
    </row>
    <row r="218" spans="1:1" s="6" customFormat="1" ht="15.75" x14ac:dyDescent="0.25">
      <c r="A218" s="40"/>
    </row>
    <row r="219" spans="1:1" s="6" customFormat="1" ht="15.75" x14ac:dyDescent="0.25">
      <c r="A219" s="40"/>
    </row>
    <row r="220" spans="1:1" s="6" customFormat="1" ht="15.75" x14ac:dyDescent="0.25">
      <c r="A220" s="40"/>
    </row>
    <row r="221" spans="1:1" s="6" customFormat="1" ht="15.75" x14ac:dyDescent="0.25">
      <c r="A221" s="40"/>
    </row>
    <row r="222" spans="1:1" s="6" customFormat="1" ht="15.75" x14ac:dyDescent="0.25">
      <c r="A222" s="40"/>
    </row>
    <row r="223" spans="1:1" s="6" customFormat="1" ht="15.75" x14ac:dyDescent="0.25">
      <c r="A223" s="40"/>
    </row>
    <row r="224" spans="1:1" s="6" customFormat="1" ht="15.75" x14ac:dyDescent="0.25">
      <c r="A224" s="40"/>
    </row>
    <row r="225" spans="1:1" s="6" customFormat="1" ht="15.75" x14ac:dyDescent="0.25">
      <c r="A225" s="40"/>
    </row>
    <row r="226" spans="1:1" s="6" customFormat="1" ht="15.75" x14ac:dyDescent="0.25">
      <c r="A226" s="40"/>
    </row>
    <row r="227" spans="1:1" s="6" customFormat="1" ht="15.75" x14ac:dyDescent="0.25">
      <c r="A227" s="40"/>
    </row>
    <row r="228" spans="1:1" s="6" customFormat="1" ht="15.75" x14ac:dyDescent="0.25">
      <c r="A228" s="40"/>
    </row>
    <row r="229" spans="1:1" s="6" customFormat="1" ht="15.75" x14ac:dyDescent="0.25">
      <c r="A229" s="40"/>
    </row>
    <row r="230" spans="1:1" s="6" customFormat="1" ht="15.75" x14ac:dyDescent="0.25">
      <c r="A230" s="40"/>
    </row>
    <row r="231" spans="1:1" s="6" customFormat="1" ht="15.75" x14ac:dyDescent="0.25">
      <c r="A231" s="40"/>
    </row>
    <row r="232" spans="1:1" s="6" customFormat="1" ht="15.75" x14ac:dyDescent="0.25">
      <c r="A232" s="40"/>
    </row>
    <row r="233" spans="1:1" s="6" customFormat="1" ht="15.75" x14ac:dyDescent="0.25">
      <c r="A233" s="40"/>
    </row>
    <row r="234" spans="1:1" s="6" customFormat="1" ht="15.75" x14ac:dyDescent="0.25">
      <c r="A234" s="40"/>
    </row>
    <row r="235" spans="1:1" s="6" customFormat="1" ht="15.75" x14ac:dyDescent="0.25">
      <c r="A235" s="40"/>
    </row>
    <row r="236" spans="1:1" s="6" customFormat="1" ht="15.75" x14ac:dyDescent="0.25">
      <c r="A236" s="40"/>
    </row>
    <row r="237" spans="1:1" s="6" customFormat="1" ht="15.75" x14ac:dyDescent="0.25">
      <c r="A237" s="40"/>
    </row>
    <row r="238" spans="1:1" s="6" customFormat="1" ht="15.75" x14ac:dyDescent="0.25">
      <c r="A238" s="40"/>
    </row>
    <row r="239" spans="1:1" s="6" customFormat="1" ht="15.75" x14ac:dyDescent="0.25">
      <c r="A239" s="40"/>
    </row>
    <row r="240" spans="1:1" s="6" customFormat="1" ht="15.75" x14ac:dyDescent="0.25">
      <c r="A240" s="40"/>
    </row>
    <row r="241" spans="1:1" s="6" customFormat="1" ht="15.75" x14ac:dyDescent="0.25">
      <c r="A241" s="40"/>
    </row>
    <row r="242" spans="1:1" s="6" customFormat="1" ht="15.75" x14ac:dyDescent="0.25">
      <c r="A242" s="40"/>
    </row>
    <row r="243" spans="1:1" s="6" customFormat="1" ht="15.75" x14ac:dyDescent="0.25">
      <c r="A243" s="40"/>
    </row>
    <row r="244" spans="1:1" s="6" customFormat="1" ht="15.75" x14ac:dyDescent="0.25">
      <c r="A244" s="40"/>
    </row>
    <row r="245" spans="1:1" s="6" customFormat="1" ht="15.75" x14ac:dyDescent="0.25">
      <c r="A245" s="40"/>
    </row>
    <row r="246" spans="1:1" s="6" customFormat="1" ht="15.75" x14ac:dyDescent="0.25">
      <c r="A246" s="40"/>
    </row>
    <row r="247" spans="1:1" s="6" customFormat="1" ht="15.75" x14ac:dyDescent="0.25">
      <c r="A247" s="40"/>
    </row>
    <row r="248" spans="1:1" s="6" customFormat="1" ht="15.75" x14ac:dyDescent="0.25">
      <c r="A248" s="40"/>
    </row>
    <row r="249" spans="1:1" s="6" customFormat="1" ht="15.75" x14ac:dyDescent="0.25">
      <c r="A249" s="40"/>
    </row>
    <row r="250" spans="1:1" s="6" customFormat="1" ht="15.75" x14ac:dyDescent="0.25">
      <c r="A250" s="40"/>
    </row>
    <row r="251" spans="1:1" s="6" customFormat="1" ht="15.75" x14ac:dyDescent="0.25">
      <c r="A251" s="40"/>
    </row>
    <row r="252" spans="1:1" s="6" customFormat="1" ht="15.75" x14ac:dyDescent="0.25">
      <c r="A252" s="40"/>
    </row>
    <row r="253" spans="1:1" s="6" customFormat="1" ht="15.75" x14ac:dyDescent="0.25">
      <c r="A253" s="40"/>
    </row>
    <row r="254" spans="1:1" s="6" customFormat="1" ht="15.75" x14ac:dyDescent="0.25">
      <c r="A254" s="40"/>
    </row>
    <row r="255" spans="1:1" s="6" customFormat="1" ht="15.75" x14ac:dyDescent="0.25">
      <c r="A255" s="40"/>
    </row>
    <row r="256" spans="1:1" s="6" customFormat="1" ht="15.75" x14ac:dyDescent="0.25">
      <c r="A256" s="40"/>
    </row>
    <row r="257" spans="1:1" s="6" customFormat="1" ht="15.75" x14ac:dyDescent="0.25">
      <c r="A257" s="40"/>
    </row>
    <row r="258" spans="1:1" s="6" customFormat="1" ht="15.75" x14ac:dyDescent="0.25">
      <c r="A258" s="40"/>
    </row>
    <row r="259" spans="1:1" s="6" customFormat="1" ht="15.75" x14ac:dyDescent="0.25">
      <c r="A259" s="40"/>
    </row>
    <row r="260" spans="1:1" s="6" customFormat="1" ht="15.75" x14ac:dyDescent="0.25">
      <c r="A260" s="40"/>
    </row>
    <row r="261" spans="1:1" s="6" customFormat="1" ht="15.75" x14ac:dyDescent="0.25">
      <c r="A261" s="40"/>
    </row>
    <row r="262" spans="1:1" s="6" customFormat="1" ht="15.75" x14ac:dyDescent="0.25">
      <c r="A262" s="40"/>
    </row>
    <row r="263" spans="1:1" s="6" customFormat="1" ht="15.75" x14ac:dyDescent="0.25">
      <c r="A263" s="40"/>
    </row>
    <row r="264" spans="1:1" s="6" customFormat="1" ht="15.75" x14ac:dyDescent="0.25">
      <c r="A264" s="40"/>
    </row>
    <row r="265" spans="1:1" s="6" customFormat="1" ht="15.75" x14ac:dyDescent="0.25">
      <c r="A265" s="40"/>
    </row>
    <row r="266" spans="1:1" s="6" customFormat="1" ht="15.75" x14ac:dyDescent="0.25">
      <c r="A266" s="40"/>
    </row>
    <row r="267" spans="1:1" s="6" customFormat="1" ht="15.75" x14ac:dyDescent="0.25">
      <c r="A267" s="40"/>
    </row>
    <row r="268" spans="1:1" s="6" customFormat="1" ht="15.75" x14ac:dyDescent="0.25">
      <c r="A268" s="40"/>
    </row>
    <row r="269" spans="1:1" s="6" customFormat="1" ht="15.75" x14ac:dyDescent="0.25">
      <c r="A269" s="40"/>
    </row>
    <row r="270" spans="1:1" s="6" customFormat="1" ht="15.75" x14ac:dyDescent="0.25">
      <c r="A270" s="40"/>
    </row>
    <row r="271" spans="1:1" s="6" customFormat="1" ht="15.75" x14ac:dyDescent="0.25">
      <c r="A271" s="40"/>
    </row>
    <row r="272" spans="1:1" s="6" customFormat="1" ht="15.75" x14ac:dyDescent="0.25">
      <c r="A272" s="40"/>
    </row>
    <row r="273" spans="1:1" s="6" customFormat="1" ht="15.75" x14ac:dyDescent="0.25">
      <c r="A273" s="40"/>
    </row>
    <row r="274" spans="1:1" s="6" customFormat="1" ht="15.75" x14ac:dyDescent="0.25">
      <c r="A274" s="40"/>
    </row>
    <row r="275" spans="1:1" s="6" customFormat="1" ht="15.75" x14ac:dyDescent="0.25">
      <c r="A275" s="40"/>
    </row>
    <row r="276" spans="1:1" s="6" customFormat="1" ht="15.75" x14ac:dyDescent="0.25">
      <c r="A276" s="40"/>
    </row>
    <row r="277" spans="1:1" s="6" customFormat="1" ht="15.75" x14ac:dyDescent="0.25">
      <c r="A277" s="40"/>
    </row>
    <row r="278" spans="1:1" s="6" customFormat="1" ht="15.75" x14ac:dyDescent="0.25">
      <c r="A278" s="40"/>
    </row>
    <row r="279" spans="1:1" s="6" customFormat="1" ht="15.75" x14ac:dyDescent="0.25">
      <c r="A279" s="40"/>
    </row>
    <row r="280" spans="1:1" s="6" customFormat="1" ht="15.75" x14ac:dyDescent="0.25">
      <c r="A280" s="40"/>
    </row>
    <row r="281" spans="1:1" s="6" customFormat="1" ht="15.75" x14ac:dyDescent="0.25">
      <c r="A281" s="40"/>
    </row>
    <row r="282" spans="1:1" s="6" customFormat="1" ht="15.75" x14ac:dyDescent="0.25">
      <c r="A282" s="40"/>
    </row>
    <row r="283" spans="1:1" s="6" customFormat="1" ht="15.75" x14ac:dyDescent="0.25">
      <c r="A283" s="40"/>
    </row>
    <row r="284" spans="1:1" s="6" customFormat="1" ht="15.75" x14ac:dyDescent="0.25">
      <c r="A284" s="40"/>
    </row>
    <row r="285" spans="1:1" s="6" customFormat="1" ht="15.75" x14ac:dyDescent="0.25">
      <c r="A285" s="40"/>
    </row>
    <row r="286" spans="1:1" s="6" customFormat="1" ht="15.75" x14ac:dyDescent="0.25">
      <c r="A286" s="40"/>
    </row>
    <row r="287" spans="1:1" s="6" customFormat="1" ht="15.75" x14ac:dyDescent="0.25">
      <c r="A287" s="40"/>
    </row>
    <row r="288" spans="1:1" s="6" customFormat="1" ht="15.75" x14ac:dyDescent="0.25">
      <c r="A288" s="40"/>
    </row>
    <row r="289" spans="1:1" s="6" customFormat="1" ht="15.75" x14ac:dyDescent="0.25">
      <c r="A289" s="40"/>
    </row>
    <row r="290" spans="1:1" s="6" customFormat="1" ht="15.75" x14ac:dyDescent="0.25">
      <c r="A290" s="40"/>
    </row>
    <row r="291" spans="1:1" s="6" customFormat="1" ht="15.75" x14ac:dyDescent="0.25">
      <c r="A291" s="40"/>
    </row>
    <row r="292" spans="1:1" s="6" customFormat="1" ht="15.75" x14ac:dyDescent="0.25">
      <c r="A292" s="40"/>
    </row>
    <row r="293" spans="1:1" s="6" customFormat="1" ht="15.75" x14ac:dyDescent="0.25">
      <c r="A293" s="40"/>
    </row>
    <row r="294" spans="1:1" s="6" customFormat="1" ht="15.75" x14ac:dyDescent="0.25">
      <c r="A294" s="40"/>
    </row>
    <row r="295" spans="1:1" s="6" customFormat="1" ht="15.75" x14ac:dyDescent="0.25">
      <c r="A295" s="40"/>
    </row>
    <row r="296" spans="1:1" s="6" customFormat="1" ht="15.75" x14ac:dyDescent="0.25">
      <c r="A296" s="40"/>
    </row>
    <row r="297" spans="1:1" s="6" customFormat="1" ht="15.75" x14ac:dyDescent="0.25">
      <c r="A297" s="40"/>
    </row>
    <row r="298" spans="1:1" s="6" customFormat="1" ht="15.75" x14ac:dyDescent="0.25">
      <c r="A298" s="40"/>
    </row>
    <row r="299" spans="1:1" s="6" customFormat="1" ht="15.75" x14ac:dyDescent="0.25">
      <c r="A299" s="40"/>
    </row>
    <row r="300" spans="1:1" s="6" customFormat="1" ht="15.75" x14ac:dyDescent="0.25">
      <c r="A300" s="40"/>
    </row>
    <row r="301" spans="1:1" s="6" customFormat="1" ht="15.75" x14ac:dyDescent="0.25">
      <c r="A301" s="40"/>
    </row>
    <row r="302" spans="1:1" s="6" customFormat="1" ht="15.75" x14ac:dyDescent="0.25">
      <c r="A302" s="40"/>
    </row>
    <row r="303" spans="1:1" s="6" customFormat="1" ht="15.75" x14ac:dyDescent="0.25">
      <c r="A303" s="40"/>
    </row>
    <row r="304" spans="1:1" s="6" customFormat="1" ht="15.75" x14ac:dyDescent="0.25">
      <c r="A304" s="40"/>
    </row>
    <row r="305" spans="1:1" s="6" customFormat="1" ht="15.75" x14ac:dyDescent="0.25">
      <c r="A305" s="40"/>
    </row>
    <row r="306" spans="1:1" s="6" customFormat="1" ht="15.75" x14ac:dyDescent="0.25">
      <c r="A306" s="40"/>
    </row>
    <row r="307" spans="1:1" s="6" customFormat="1" ht="15.75" x14ac:dyDescent="0.25">
      <c r="A307" s="40"/>
    </row>
    <row r="308" spans="1:1" s="6" customFormat="1" ht="15.75" x14ac:dyDescent="0.25">
      <c r="A308" s="40"/>
    </row>
    <row r="309" spans="1:1" s="6" customFormat="1" ht="15.75" x14ac:dyDescent="0.25">
      <c r="A309" s="40"/>
    </row>
    <row r="310" spans="1:1" s="6" customFormat="1" ht="15.75" x14ac:dyDescent="0.25">
      <c r="A310" s="40"/>
    </row>
    <row r="311" spans="1:1" s="6" customFormat="1" ht="15.75" x14ac:dyDescent="0.25">
      <c r="A311" s="40"/>
    </row>
    <row r="312" spans="1:1" s="6" customFormat="1" ht="15.75" x14ac:dyDescent="0.25">
      <c r="A312" s="40"/>
    </row>
    <row r="313" spans="1:1" s="6" customFormat="1" ht="15.75" x14ac:dyDescent="0.25">
      <c r="A313" s="40"/>
    </row>
    <row r="314" spans="1:1" s="6" customFormat="1" ht="15.75" x14ac:dyDescent="0.25">
      <c r="A314" s="40"/>
    </row>
    <row r="315" spans="1:1" s="6" customFormat="1" ht="15.75" x14ac:dyDescent="0.25">
      <c r="A315" s="40"/>
    </row>
    <row r="316" spans="1:1" s="6" customFormat="1" ht="15.75" x14ac:dyDescent="0.25">
      <c r="A316" s="40"/>
    </row>
    <row r="317" spans="1:1" s="6" customFormat="1" ht="15.75" x14ac:dyDescent="0.25">
      <c r="A317" s="40"/>
    </row>
    <row r="318" spans="1:1" s="6" customFormat="1" ht="15.75" x14ac:dyDescent="0.25">
      <c r="A318" s="40"/>
    </row>
    <row r="319" spans="1:1" s="6" customFormat="1" ht="15.75" x14ac:dyDescent="0.25">
      <c r="A319" s="40"/>
    </row>
    <row r="320" spans="1:1" s="6" customFormat="1" ht="15.75" x14ac:dyDescent="0.25">
      <c r="A320" s="40"/>
    </row>
    <row r="321" spans="1:1" s="6" customFormat="1" ht="15.75" x14ac:dyDescent="0.25">
      <c r="A321" s="40"/>
    </row>
    <row r="322" spans="1:1" s="6" customFormat="1" ht="15.75" x14ac:dyDescent="0.25">
      <c r="A322" s="40"/>
    </row>
    <row r="323" spans="1:1" s="6" customFormat="1" ht="15.75" x14ac:dyDescent="0.25">
      <c r="A323" s="40"/>
    </row>
    <row r="324" spans="1:1" s="6" customFormat="1" ht="15.75" x14ac:dyDescent="0.25">
      <c r="A324" s="40"/>
    </row>
    <row r="325" spans="1:1" s="6" customFormat="1" ht="15.75" x14ac:dyDescent="0.25">
      <c r="A325" s="40"/>
    </row>
    <row r="326" spans="1:1" s="6" customFormat="1" ht="15.75" x14ac:dyDescent="0.25">
      <c r="A326" s="40"/>
    </row>
    <row r="327" spans="1:1" s="6" customFormat="1" ht="15.75" x14ac:dyDescent="0.25">
      <c r="A327" s="40"/>
    </row>
    <row r="328" spans="1:1" s="6" customFormat="1" ht="15.75" x14ac:dyDescent="0.25">
      <c r="A328" s="40"/>
    </row>
    <row r="329" spans="1:1" s="6" customFormat="1" ht="15.75" x14ac:dyDescent="0.25">
      <c r="A329" s="40"/>
    </row>
    <row r="330" spans="1:1" s="6" customFormat="1" ht="15.75" x14ac:dyDescent="0.25">
      <c r="A330" s="40"/>
    </row>
    <row r="331" spans="1:1" s="6" customFormat="1" ht="15.75" x14ac:dyDescent="0.25">
      <c r="A331" s="40"/>
    </row>
    <row r="332" spans="1:1" s="6" customFormat="1" ht="15.75" x14ac:dyDescent="0.25">
      <c r="A332" s="40"/>
    </row>
    <row r="333" spans="1:1" s="6" customFormat="1" ht="15.75" x14ac:dyDescent="0.25">
      <c r="A333" s="40"/>
    </row>
    <row r="334" spans="1:1" s="6" customFormat="1" ht="15.75" x14ac:dyDescent="0.25">
      <c r="A334" s="40"/>
    </row>
    <row r="335" spans="1:1" s="6" customFormat="1" ht="15.75" x14ac:dyDescent="0.25">
      <c r="A335" s="40"/>
    </row>
    <row r="336" spans="1:1" s="6" customFormat="1" ht="15.75" x14ac:dyDescent="0.25">
      <c r="A336" s="40"/>
    </row>
    <row r="337" spans="1:1" s="6" customFormat="1" ht="15.75" x14ac:dyDescent="0.25">
      <c r="A337" s="40"/>
    </row>
    <row r="338" spans="1:1" s="6" customFormat="1" ht="15.75" x14ac:dyDescent="0.25">
      <c r="A338" s="40"/>
    </row>
    <row r="339" spans="1:1" s="6" customFormat="1" ht="15.75" x14ac:dyDescent="0.25">
      <c r="A339" s="40"/>
    </row>
    <row r="340" spans="1:1" s="6" customFormat="1" ht="15.75" x14ac:dyDescent="0.25">
      <c r="A340" s="40"/>
    </row>
    <row r="341" spans="1:1" s="6" customFormat="1" ht="15.75" x14ac:dyDescent="0.25">
      <c r="A341" s="40"/>
    </row>
    <row r="342" spans="1:1" s="6" customFormat="1" ht="15.75" x14ac:dyDescent="0.25">
      <c r="A342" s="40"/>
    </row>
    <row r="343" spans="1:1" s="6" customFormat="1" ht="15.75" x14ac:dyDescent="0.25">
      <c r="A343" s="40"/>
    </row>
    <row r="344" spans="1:1" s="6" customFormat="1" ht="15.75" x14ac:dyDescent="0.25">
      <c r="A344" s="40"/>
    </row>
    <row r="345" spans="1:1" s="6" customFormat="1" ht="15.75" x14ac:dyDescent="0.25">
      <c r="A345" s="40"/>
    </row>
    <row r="346" spans="1:1" s="6" customFormat="1" ht="15.75" x14ac:dyDescent="0.25">
      <c r="A346" s="40"/>
    </row>
    <row r="347" spans="1:1" s="6" customFormat="1" ht="15.75" x14ac:dyDescent="0.25">
      <c r="A347" s="40"/>
    </row>
    <row r="348" spans="1:1" s="6" customFormat="1" ht="15.75" x14ac:dyDescent="0.25">
      <c r="A348" s="40"/>
    </row>
    <row r="349" spans="1:1" s="6" customFormat="1" ht="15.75" x14ac:dyDescent="0.25">
      <c r="A349" s="40"/>
    </row>
    <row r="350" spans="1:1" s="6" customFormat="1" ht="15.75" x14ac:dyDescent="0.25">
      <c r="A350" s="40"/>
    </row>
    <row r="351" spans="1:1" s="6" customFormat="1" ht="15.75" x14ac:dyDescent="0.25">
      <c r="A351" s="40"/>
    </row>
    <row r="352" spans="1:1" s="6" customFormat="1" ht="15.75" x14ac:dyDescent="0.25">
      <c r="A352" s="40"/>
    </row>
    <row r="353" spans="1:1" s="6" customFormat="1" ht="15.75" x14ac:dyDescent="0.25">
      <c r="A353" s="40"/>
    </row>
    <row r="354" spans="1:1" s="6" customFormat="1" ht="15.75" x14ac:dyDescent="0.25">
      <c r="A354" s="40"/>
    </row>
    <row r="355" spans="1:1" s="6" customFormat="1" ht="15.75" x14ac:dyDescent="0.25">
      <c r="A355" s="40"/>
    </row>
    <row r="356" spans="1:1" s="6" customFormat="1" ht="15.75" x14ac:dyDescent="0.25">
      <c r="A356" s="40"/>
    </row>
    <row r="357" spans="1:1" s="6" customFormat="1" ht="15.75" x14ac:dyDescent="0.25">
      <c r="A357" s="40"/>
    </row>
    <row r="358" spans="1:1" s="6" customFormat="1" ht="15.75" x14ac:dyDescent="0.25">
      <c r="A358" s="40"/>
    </row>
    <row r="359" spans="1:1" s="6" customFormat="1" ht="15.75" x14ac:dyDescent="0.25">
      <c r="A359" s="40"/>
    </row>
    <row r="360" spans="1:1" s="6" customFormat="1" ht="15.75" x14ac:dyDescent="0.25">
      <c r="A360" s="40"/>
    </row>
    <row r="361" spans="1:1" s="6" customFormat="1" ht="15.75" x14ac:dyDescent="0.25">
      <c r="A361" s="40"/>
    </row>
    <row r="362" spans="1:1" s="6" customFormat="1" ht="15.75" x14ac:dyDescent="0.25">
      <c r="A362" s="40"/>
    </row>
    <row r="363" spans="1:1" s="6" customFormat="1" ht="15.75" x14ac:dyDescent="0.25">
      <c r="A363" s="40"/>
    </row>
    <row r="364" spans="1:1" s="6" customFormat="1" ht="15.75" x14ac:dyDescent="0.25">
      <c r="A364" s="40"/>
    </row>
    <row r="365" spans="1:1" s="6" customFormat="1" ht="15.75" x14ac:dyDescent="0.25">
      <c r="A365" s="40"/>
    </row>
    <row r="366" spans="1:1" s="6" customFormat="1" ht="15.75" x14ac:dyDescent="0.25">
      <c r="A366" s="40"/>
    </row>
    <row r="367" spans="1:1" s="6" customFormat="1" ht="15.75" x14ac:dyDescent="0.25">
      <c r="A367" s="40"/>
    </row>
    <row r="368" spans="1:1" s="6" customFormat="1" ht="15.75" x14ac:dyDescent="0.25">
      <c r="A368" s="40"/>
    </row>
    <row r="369" spans="1:1" s="6" customFormat="1" ht="15.75" x14ac:dyDescent="0.25">
      <c r="A369" s="40"/>
    </row>
    <row r="370" spans="1:1" s="6" customFormat="1" ht="15.75" x14ac:dyDescent="0.25">
      <c r="A370" s="40"/>
    </row>
    <row r="371" spans="1:1" s="6" customFormat="1" ht="15.75" x14ac:dyDescent="0.25">
      <c r="A371" s="40"/>
    </row>
    <row r="372" spans="1:1" s="6" customFormat="1" ht="15.75" x14ac:dyDescent="0.25">
      <c r="A372" s="40"/>
    </row>
    <row r="373" spans="1:1" s="6" customFormat="1" ht="15.75" x14ac:dyDescent="0.25">
      <c r="A373" s="40"/>
    </row>
    <row r="374" spans="1:1" s="6" customFormat="1" ht="15.75" x14ac:dyDescent="0.25">
      <c r="A374" s="40"/>
    </row>
    <row r="375" spans="1:1" s="6" customFormat="1" ht="15.75" x14ac:dyDescent="0.25">
      <c r="A375" s="40"/>
    </row>
    <row r="376" spans="1:1" s="6" customFormat="1" ht="15.75" x14ac:dyDescent="0.25">
      <c r="A376" s="40"/>
    </row>
    <row r="377" spans="1:1" s="6" customFormat="1" ht="15.75" x14ac:dyDescent="0.25">
      <c r="A377" s="40"/>
    </row>
    <row r="378" spans="1:1" s="6" customFormat="1" ht="15.75" x14ac:dyDescent="0.25">
      <c r="A378" s="40"/>
    </row>
    <row r="379" spans="1:1" s="6" customFormat="1" ht="15.75" x14ac:dyDescent="0.25">
      <c r="A379" s="40"/>
    </row>
    <row r="380" spans="1:1" s="6" customFormat="1" ht="15.75" x14ac:dyDescent="0.25">
      <c r="A380" s="40"/>
    </row>
    <row r="381" spans="1:1" s="6" customFormat="1" ht="15.75" x14ac:dyDescent="0.25">
      <c r="A381" s="40"/>
    </row>
    <row r="382" spans="1:1" s="6" customFormat="1" ht="15.75" x14ac:dyDescent="0.25">
      <c r="A382" s="40"/>
    </row>
    <row r="383" spans="1:1" s="6" customFormat="1" ht="15.75" x14ac:dyDescent="0.25">
      <c r="A383" s="40"/>
    </row>
    <row r="384" spans="1:1" s="6" customFormat="1" ht="15.75" x14ac:dyDescent="0.25">
      <c r="A384" s="40"/>
    </row>
    <row r="385" spans="1:1" s="6" customFormat="1" ht="15.75" x14ac:dyDescent="0.25">
      <c r="A385" s="40"/>
    </row>
    <row r="386" spans="1:1" s="6" customFormat="1" ht="15.75" x14ac:dyDescent="0.25">
      <c r="A386" s="40"/>
    </row>
    <row r="387" spans="1:1" s="6" customFormat="1" ht="15.75" x14ac:dyDescent="0.25">
      <c r="A387" s="40"/>
    </row>
    <row r="388" spans="1:1" s="6" customFormat="1" ht="15.75" x14ac:dyDescent="0.25">
      <c r="A388" s="40"/>
    </row>
    <row r="389" spans="1:1" s="6" customFormat="1" ht="15.75" x14ac:dyDescent="0.25">
      <c r="A389" s="40"/>
    </row>
    <row r="390" spans="1:1" s="6" customFormat="1" ht="15.75" x14ac:dyDescent="0.25">
      <c r="A390" s="40"/>
    </row>
    <row r="391" spans="1:1" s="6" customFormat="1" ht="15.75" x14ac:dyDescent="0.25">
      <c r="A391" s="40"/>
    </row>
    <row r="392" spans="1:1" s="6" customFormat="1" ht="15.75" x14ac:dyDescent="0.25">
      <c r="A392" s="40"/>
    </row>
    <row r="393" spans="1:1" s="6" customFormat="1" ht="15.75" x14ac:dyDescent="0.25">
      <c r="A393" s="40"/>
    </row>
    <row r="394" spans="1:1" s="6" customFormat="1" ht="15.75" x14ac:dyDescent="0.25">
      <c r="A394" s="40"/>
    </row>
    <row r="395" spans="1:1" s="6" customFormat="1" ht="15.75" x14ac:dyDescent="0.25">
      <c r="A395" s="40"/>
    </row>
    <row r="396" spans="1:1" s="6" customFormat="1" ht="15.75" x14ac:dyDescent="0.25">
      <c r="A396" s="40"/>
    </row>
    <row r="397" spans="1:1" s="6" customFormat="1" ht="15.75" x14ac:dyDescent="0.25">
      <c r="A397" s="40"/>
    </row>
    <row r="398" spans="1:1" s="6" customFormat="1" ht="15.75" x14ac:dyDescent="0.25">
      <c r="A398" s="40"/>
    </row>
    <row r="399" spans="1:1" s="6" customFormat="1" ht="15.75" x14ac:dyDescent="0.25">
      <c r="A399" s="40"/>
    </row>
    <row r="400" spans="1:1" s="6" customFormat="1" ht="15.75" x14ac:dyDescent="0.25">
      <c r="A400" s="40"/>
    </row>
    <row r="401" spans="1:1" s="6" customFormat="1" ht="15.75" x14ac:dyDescent="0.25">
      <c r="A401" s="40"/>
    </row>
    <row r="402" spans="1:1" s="6" customFormat="1" ht="15.75" x14ac:dyDescent="0.25">
      <c r="A402" s="40"/>
    </row>
    <row r="403" spans="1:1" s="6" customFormat="1" ht="15.75" x14ac:dyDescent="0.25">
      <c r="A403" s="40"/>
    </row>
    <row r="404" spans="1:1" s="6" customFormat="1" ht="15.75" x14ac:dyDescent="0.25">
      <c r="A404" s="40"/>
    </row>
    <row r="405" spans="1:1" s="6" customFormat="1" ht="15.75" x14ac:dyDescent="0.25">
      <c r="A405" s="40"/>
    </row>
    <row r="406" spans="1:1" s="6" customFormat="1" ht="15.75" x14ac:dyDescent="0.25">
      <c r="A406" s="40"/>
    </row>
    <row r="407" spans="1:1" s="6" customFormat="1" ht="15.75" x14ac:dyDescent="0.25">
      <c r="A407" s="40"/>
    </row>
    <row r="408" spans="1:1" s="6" customFormat="1" ht="15.75" x14ac:dyDescent="0.25">
      <c r="A408" s="40"/>
    </row>
    <row r="409" spans="1:1" s="6" customFormat="1" ht="15.75" x14ac:dyDescent="0.25">
      <c r="A409" s="40"/>
    </row>
    <row r="410" spans="1:1" s="6" customFormat="1" ht="15.75" x14ac:dyDescent="0.25">
      <c r="A410" s="40"/>
    </row>
    <row r="411" spans="1:1" s="6" customFormat="1" ht="15.75" x14ac:dyDescent="0.25">
      <c r="A411" s="40"/>
    </row>
    <row r="412" spans="1:1" s="6" customFormat="1" ht="15.75" x14ac:dyDescent="0.25">
      <c r="A412" s="40"/>
    </row>
    <row r="413" spans="1:1" s="6" customFormat="1" ht="15.75" x14ac:dyDescent="0.25">
      <c r="A413" s="40"/>
    </row>
    <row r="414" spans="1:1" s="6" customFormat="1" ht="15.75" x14ac:dyDescent="0.25">
      <c r="A414" s="40"/>
    </row>
    <row r="415" spans="1:1" s="6" customFormat="1" ht="15.75" x14ac:dyDescent="0.25">
      <c r="A415" s="40"/>
    </row>
    <row r="416" spans="1:1" s="6" customFormat="1" ht="15.75" x14ac:dyDescent="0.25">
      <c r="A416" s="40"/>
    </row>
    <row r="417" spans="1:1" s="6" customFormat="1" ht="15.75" x14ac:dyDescent="0.25">
      <c r="A417" s="40"/>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10"/>
  </sheetPr>
  <dimension ref="A1:L55"/>
  <sheetViews>
    <sheetView showGridLines="0" zoomScaleNormal="100" workbookViewId="0">
      <pane ySplit="2" topLeftCell="A3" activePane="bottomLeft" state="frozen"/>
      <selection pane="bottomLeft" activeCell="O21" sqref="O21"/>
    </sheetView>
  </sheetViews>
  <sheetFormatPr defaultColWidth="9.28515625" defaultRowHeight="12.75" x14ac:dyDescent="0.2"/>
  <cols>
    <col min="1" max="1" width="25.28515625" style="60" customWidth="1"/>
    <col min="2" max="2" width="1.7109375" style="48" customWidth="1"/>
    <col min="3" max="3" width="12.42578125" style="48" customWidth="1"/>
    <col min="4" max="4" width="1.7109375" style="48" customWidth="1"/>
    <col min="5" max="5" width="10.7109375" style="48" customWidth="1"/>
    <col min="6" max="6" width="1.7109375" style="48" customWidth="1"/>
    <col min="7" max="7" width="11.7109375" style="48" customWidth="1"/>
    <col min="8" max="8" width="1.7109375" style="48" customWidth="1"/>
    <col min="9" max="9" width="11.7109375" style="48" customWidth="1"/>
    <col min="10" max="10" width="1.7109375" style="48" customWidth="1"/>
    <col min="11" max="11" width="16.28515625" style="48" customWidth="1"/>
    <col min="12" max="12" width="1.7109375" style="48" customWidth="1"/>
    <col min="13" max="16384" width="9.28515625" style="48"/>
  </cols>
  <sheetData>
    <row r="1" spans="1:12" ht="15.75" x14ac:dyDescent="0.25">
      <c r="A1" s="257" t="s">
        <v>132</v>
      </c>
      <c r="B1" s="152"/>
      <c r="C1" s="152"/>
      <c r="D1" s="152"/>
      <c r="E1" s="152"/>
      <c r="F1" s="152"/>
      <c r="K1" s="258"/>
    </row>
    <row r="2" spans="1:12" ht="15.75" x14ac:dyDescent="0.25">
      <c r="A2" s="257"/>
      <c r="B2" s="152"/>
      <c r="C2" s="152"/>
      <c r="D2" s="152"/>
      <c r="E2" s="152"/>
      <c r="F2" s="152"/>
    </row>
    <row r="4" spans="1:12" ht="14.25" x14ac:dyDescent="0.2">
      <c r="A4" s="349" t="s">
        <v>209</v>
      </c>
    </row>
    <row r="5" spans="1:12" x14ac:dyDescent="0.2">
      <c r="A5" s="259"/>
      <c r="B5" s="260"/>
      <c r="C5" s="259"/>
      <c r="D5" s="261"/>
      <c r="E5" s="259"/>
      <c r="F5" s="261"/>
      <c r="G5" s="259"/>
      <c r="H5" s="261"/>
      <c r="I5" s="259"/>
      <c r="J5" s="261"/>
      <c r="K5" s="259"/>
    </row>
    <row r="6" spans="1:12" x14ac:dyDescent="0.2">
      <c r="A6" s="405" t="str">
        <f>+'6A-Loan Programs'!A1</f>
        <v>FY 2021</v>
      </c>
      <c r="B6" s="409"/>
      <c r="C6" s="409"/>
      <c r="D6" s="409"/>
      <c r="E6" s="409"/>
      <c r="F6" s="409"/>
      <c r="G6" s="409"/>
      <c r="H6" s="409"/>
      <c r="I6" s="409"/>
      <c r="J6" s="409"/>
      <c r="K6" s="409"/>
    </row>
    <row r="7" spans="1:12" x14ac:dyDescent="0.2">
      <c r="A7" s="344"/>
      <c r="B7" s="345"/>
      <c r="C7" s="344"/>
      <c r="D7" s="346"/>
      <c r="E7" s="344"/>
      <c r="F7" s="346"/>
      <c r="G7" s="344"/>
      <c r="H7" s="346"/>
      <c r="I7" s="344"/>
      <c r="J7" s="346"/>
      <c r="K7" s="344"/>
    </row>
    <row r="8" spans="1:12" ht="38.25" x14ac:dyDescent="0.2">
      <c r="A8" s="339" t="s">
        <v>22</v>
      </c>
      <c r="B8" s="321"/>
      <c r="C8" s="327" t="s">
        <v>38</v>
      </c>
      <c r="D8" s="321"/>
      <c r="E8" s="322" t="s">
        <v>20</v>
      </c>
      <c r="F8" s="321"/>
      <c r="G8" s="340" t="s">
        <v>24</v>
      </c>
      <c r="H8" s="321"/>
      <c r="I8" s="327" t="s">
        <v>19</v>
      </c>
      <c r="J8" s="321"/>
      <c r="K8" s="322" t="s">
        <v>21</v>
      </c>
    </row>
    <row r="9" spans="1:12" ht="8.25" customHeight="1" x14ac:dyDescent="0.2"/>
    <row r="10" spans="1:12" ht="11.25" customHeight="1" x14ac:dyDescent="0.2"/>
    <row r="11" spans="1:12" x14ac:dyDescent="0.2">
      <c r="A11" s="396"/>
      <c r="C11" s="63"/>
      <c r="D11" s="61"/>
      <c r="E11" s="63"/>
      <c r="F11" s="61"/>
      <c r="G11" s="64"/>
      <c r="H11" s="61"/>
      <c r="I11" s="64"/>
      <c r="J11" s="61"/>
      <c r="K11" s="63">
        <f>SUM(C11:I11)</f>
        <v>0</v>
      </c>
      <c r="L11" s="135"/>
    </row>
    <row r="12" spans="1:12" x14ac:dyDescent="0.2">
      <c r="C12" s="65"/>
      <c r="D12" s="61"/>
      <c r="E12" s="65"/>
      <c r="F12" s="61"/>
      <c r="G12" s="61"/>
      <c r="H12" s="61"/>
      <c r="I12" s="61"/>
      <c r="J12" s="61"/>
      <c r="K12" s="65"/>
      <c r="L12" s="135"/>
    </row>
    <row r="13" spans="1:12" x14ac:dyDescent="0.2">
      <c r="A13" s="397"/>
      <c r="C13" s="63"/>
      <c r="D13" s="61"/>
      <c r="E13" s="63"/>
      <c r="F13" s="61"/>
      <c r="G13" s="64"/>
      <c r="H13" s="61"/>
      <c r="I13" s="64"/>
      <c r="J13" s="61"/>
      <c r="K13" s="63">
        <f>SUM(C13:I13)</f>
        <v>0</v>
      </c>
      <c r="L13" s="135"/>
    </row>
    <row r="14" spans="1:12" x14ac:dyDescent="0.2">
      <c r="C14" s="65"/>
      <c r="D14" s="61"/>
      <c r="E14" s="65"/>
      <c r="F14" s="61"/>
      <c r="G14" s="61"/>
      <c r="H14" s="61"/>
      <c r="I14" s="61"/>
      <c r="J14" s="61"/>
      <c r="K14" s="65"/>
      <c r="L14" s="135"/>
    </row>
    <row r="15" spans="1:12" x14ac:dyDescent="0.2">
      <c r="A15" s="68"/>
      <c r="B15" s="61"/>
      <c r="C15" s="69"/>
      <c r="D15" s="61"/>
      <c r="E15" s="64"/>
      <c r="F15" s="61"/>
      <c r="G15" s="64"/>
      <c r="H15" s="61"/>
      <c r="I15" s="64"/>
      <c r="J15" s="61"/>
      <c r="K15" s="63">
        <f>SUM(C15:I15)</f>
        <v>0</v>
      </c>
      <c r="L15" s="135"/>
    </row>
    <row r="16" spans="1:12" x14ac:dyDescent="0.2">
      <c r="D16" s="61"/>
      <c r="F16" s="61"/>
      <c r="H16" s="61"/>
      <c r="J16" s="61"/>
      <c r="L16" s="135"/>
    </row>
    <row r="17" spans="1:12" x14ac:dyDescent="0.2">
      <c r="A17" s="68"/>
      <c r="B17" s="61"/>
      <c r="C17" s="69"/>
      <c r="D17" s="61"/>
      <c r="E17" s="64"/>
      <c r="F17" s="61"/>
      <c r="G17" s="64"/>
      <c r="H17" s="61"/>
      <c r="I17" s="64"/>
      <c r="J17" s="61"/>
      <c r="K17" s="63">
        <f>SUM(C17:I17)</f>
        <v>0</v>
      </c>
      <c r="L17" s="135"/>
    </row>
    <row r="18" spans="1:12" ht="10.5" customHeight="1" x14ac:dyDescent="0.2">
      <c r="C18" s="70"/>
      <c r="E18" s="70"/>
      <c r="G18" s="70"/>
      <c r="I18" s="70"/>
      <c r="K18" s="70"/>
      <c r="L18" s="135"/>
    </row>
    <row r="19" spans="1:12" x14ac:dyDescent="0.2">
      <c r="A19" s="60" t="s">
        <v>13</v>
      </c>
      <c r="C19" s="48">
        <f>SUM(C10:C18)</f>
        <v>0</v>
      </c>
      <c r="E19" s="48">
        <f>SUM(E10:E18)</f>
        <v>0</v>
      </c>
      <c r="G19" s="48">
        <f>SUM(G10:G18)</f>
        <v>0</v>
      </c>
      <c r="I19" s="48">
        <f>SUM(I10:I18)</f>
        <v>0</v>
      </c>
      <c r="K19" s="48">
        <f>SUM(K10:K18)</f>
        <v>0</v>
      </c>
      <c r="L19" s="135"/>
    </row>
    <row r="20" spans="1:12" ht="14.25" customHeight="1" thickBot="1" x14ac:dyDescent="0.25">
      <c r="C20" s="73"/>
      <c r="E20" s="73"/>
      <c r="G20" s="73"/>
      <c r="I20" s="73"/>
      <c r="K20" s="73"/>
      <c r="L20" s="135"/>
    </row>
    <row r="21" spans="1:12" ht="14.25" customHeight="1" thickTop="1" x14ac:dyDescent="0.2">
      <c r="C21" s="49"/>
      <c r="E21" s="49"/>
      <c r="G21" s="49"/>
      <c r="I21" s="49"/>
      <c r="K21" s="49"/>
      <c r="L21" s="135"/>
    </row>
    <row r="22" spans="1:12" ht="9" customHeight="1" x14ac:dyDescent="0.2">
      <c r="C22" s="49"/>
      <c r="E22" s="49"/>
      <c r="G22" s="49"/>
      <c r="I22" s="49"/>
      <c r="K22" s="49"/>
      <c r="L22" s="135"/>
    </row>
    <row r="23" spans="1:12" x14ac:dyDescent="0.2">
      <c r="C23" s="49"/>
      <c r="E23" s="49"/>
      <c r="G23" s="49"/>
      <c r="I23" s="49"/>
      <c r="K23" s="49"/>
      <c r="L23" s="135"/>
    </row>
    <row r="24" spans="1:12" s="111" customFormat="1" ht="15" x14ac:dyDescent="0.25">
      <c r="A24" s="241" t="s">
        <v>115</v>
      </c>
      <c r="B24" s="262"/>
      <c r="C24" s="262"/>
      <c r="D24" s="262"/>
    </row>
    <row r="25" spans="1:12" x14ac:dyDescent="0.2">
      <c r="A25" s="259"/>
      <c r="B25" s="260"/>
      <c r="C25" s="259"/>
      <c r="D25" s="261"/>
      <c r="E25" s="259"/>
      <c r="F25" s="261"/>
      <c r="G25" s="259"/>
      <c r="H25" s="261"/>
      <c r="I25" s="259"/>
      <c r="J25" s="261"/>
      <c r="K25" s="259"/>
    </row>
    <row r="26" spans="1:12" x14ac:dyDescent="0.2">
      <c r="A26" s="405" t="str">
        <f>+A6</f>
        <v>FY 2021</v>
      </c>
      <c r="B26" s="409"/>
      <c r="C26" s="409"/>
      <c r="D26" s="409"/>
      <c r="E26" s="409"/>
      <c r="F26" s="409"/>
      <c r="G26" s="409"/>
      <c r="H26" s="409"/>
      <c r="I26" s="409"/>
      <c r="J26" s="409"/>
      <c r="K26" s="409"/>
    </row>
    <row r="27" spans="1:12" x14ac:dyDescent="0.2">
      <c r="A27" s="318"/>
      <c r="B27" s="347"/>
      <c r="C27" s="347"/>
      <c r="D27" s="347"/>
      <c r="E27" s="347"/>
      <c r="F27" s="347"/>
      <c r="G27" s="347"/>
      <c r="H27" s="347"/>
      <c r="I27" s="347"/>
      <c r="J27" s="347"/>
      <c r="K27" s="347"/>
    </row>
    <row r="28" spans="1:12" ht="25.5" x14ac:dyDescent="0.2">
      <c r="A28" s="339" t="s">
        <v>22</v>
      </c>
      <c r="B28" s="321"/>
      <c r="C28" s="327" t="s">
        <v>39</v>
      </c>
      <c r="D28" s="321"/>
      <c r="E28" s="322"/>
      <c r="F28" s="321"/>
      <c r="G28" s="327" t="s">
        <v>40</v>
      </c>
      <c r="H28" s="321"/>
      <c r="I28" s="327" t="s">
        <v>41</v>
      </c>
      <c r="J28" s="321"/>
      <c r="K28" s="340" t="s">
        <v>87</v>
      </c>
    </row>
    <row r="29" spans="1:12" ht="9" customHeight="1" x14ac:dyDescent="0.2">
      <c r="C29" s="49"/>
      <c r="E29" s="49"/>
      <c r="G29" s="49"/>
      <c r="I29" s="49"/>
      <c r="K29" s="49"/>
      <c r="L29" s="135"/>
    </row>
    <row r="30" spans="1:12" ht="9.75" customHeight="1" x14ac:dyDescent="0.2">
      <c r="A30" s="381"/>
      <c r="L30" s="135"/>
    </row>
    <row r="31" spans="1:12" x14ac:dyDescent="0.2">
      <c r="A31" s="386"/>
      <c r="C31" s="263"/>
      <c r="G31" s="263"/>
      <c r="I31" s="263"/>
      <c r="K31" s="65">
        <f>+G31+I31</f>
        <v>0</v>
      </c>
    </row>
    <row r="32" spans="1:12" x14ac:dyDescent="0.2">
      <c r="A32" s="381"/>
    </row>
    <row r="33" spans="1:12" x14ac:dyDescent="0.2">
      <c r="A33" s="387"/>
      <c r="C33" s="263"/>
      <c r="G33" s="263"/>
      <c r="I33" s="263"/>
      <c r="K33" s="264">
        <f>+G33+I33</f>
        <v>0</v>
      </c>
    </row>
    <row r="35" spans="1:12" x14ac:dyDescent="0.2">
      <c r="A35" s="68"/>
      <c r="C35" s="263"/>
      <c r="G35" s="263"/>
      <c r="I35" s="263"/>
      <c r="K35" s="264">
        <f>+G35+I35</f>
        <v>0</v>
      </c>
    </row>
    <row r="37" spans="1:12" x14ac:dyDescent="0.2">
      <c r="A37" s="68"/>
      <c r="C37" s="263"/>
      <c r="G37" s="263"/>
      <c r="I37" s="263"/>
      <c r="K37" s="264">
        <f>+G37+I37</f>
        <v>0</v>
      </c>
    </row>
    <row r="38" spans="1:12" s="173" customFormat="1" ht="12.75" customHeight="1" x14ac:dyDescent="0.2">
      <c r="A38" s="265"/>
      <c r="C38" s="127"/>
      <c r="G38" s="127"/>
      <c r="I38" s="127"/>
      <c r="K38" s="127"/>
    </row>
    <row r="39" spans="1:12" ht="12.75" customHeight="1" thickBot="1" x14ac:dyDescent="0.25">
      <c r="A39" s="60" t="s">
        <v>21</v>
      </c>
      <c r="C39" s="266">
        <f>SUM(C30:C38)</f>
        <v>0</v>
      </c>
      <c r="G39" s="266">
        <f>SUM(G30:G38)</f>
        <v>0</v>
      </c>
      <c r="I39" s="266">
        <f>SUM(I30:I38)</f>
        <v>0</v>
      </c>
      <c r="K39" s="266">
        <f>SUM(K30:K38)</f>
        <v>0</v>
      </c>
      <c r="L39" s="135"/>
    </row>
    <row r="40" spans="1:12" ht="13.5" thickTop="1" x14ac:dyDescent="0.2">
      <c r="C40" s="49"/>
      <c r="E40" s="49"/>
      <c r="G40" s="49"/>
      <c r="I40" s="49"/>
      <c r="K40" s="49"/>
      <c r="L40" s="135"/>
    </row>
    <row r="41" spans="1:12" x14ac:dyDescent="0.2">
      <c r="C41" s="66"/>
      <c r="E41" s="66"/>
      <c r="G41" s="66"/>
      <c r="I41" s="66"/>
      <c r="K41" s="66"/>
      <c r="L41" s="135"/>
    </row>
    <row r="42" spans="1:12" x14ac:dyDescent="0.2">
      <c r="C42" s="66"/>
      <c r="E42" s="66"/>
      <c r="G42" s="66"/>
      <c r="I42" s="66"/>
      <c r="K42" s="66"/>
      <c r="L42" s="135"/>
    </row>
    <row r="43" spans="1:12" s="111" customFormat="1" ht="15" x14ac:dyDescent="0.25">
      <c r="A43" s="241" t="s">
        <v>210</v>
      </c>
      <c r="B43" s="262"/>
      <c r="C43" s="262"/>
    </row>
    <row r="44" spans="1:12" ht="25.5" customHeight="1" x14ac:dyDescent="0.2">
      <c r="A44" s="348" t="s">
        <v>22</v>
      </c>
      <c r="C44" s="267" t="str">
        <f>+A26</f>
        <v>FY 2021</v>
      </c>
      <c r="D44" s="183"/>
    </row>
    <row r="45" spans="1:12" ht="11.25" customHeight="1" x14ac:dyDescent="0.2"/>
    <row r="46" spans="1:12" ht="12.75" customHeight="1" x14ac:dyDescent="0.2">
      <c r="A46" s="388"/>
      <c r="C46" s="135">
        <f>+K11+C31+K31</f>
        <v>0</v>
      </c>
    </row>
    <row r="47" spans="1:12" ht="12.75" customHeight="1" x14ac:dyDescent="0.2">
      <c r="A47" s="384"/>
      <c r="C47" s="135"/>
    </row>
    <row r="48" spans="1:12" ht="25.5" customHeight="1" x14ac:dyDescent="0.2">
      <c r="A48" s="387"/>
      <c r="C48" s="135">
        <f>+K13+C33+K33</f>
        <v>0</v>
      </c>
    </row>
    <row r="49" spans="1:4" x14ac:dyDescent="0.2">
      <c r="A49" s="67"/>
      <c r="C49" s="135"/>
    </row>
    <row r="50" spans="1:4" ht="12.75" customHeight="1" x14ac:dyDescent="0.2">
      <c r="A50" s="143"/>
      <c r="C50" s="135">
        <f>+K15+C35+K35</f>
        <v>0</v>
      </c>
    </row>
    <row r="51" spans="1:4" ht="12.75" customHeight="1" x14ac:dyDescent="0.2">
      <c r="A51" s="142"/>
      <c r="C51" s="135"/>
    </row>
    <row r="52" spans="1:4" ht="12.75" customHeight="1" x14ac:dyDescent="0.2">
      <c r="A52" s="143"/>
      <c r="C52" s="135">
        <f>+K17+C37+K37</f>
        <v>0</v>
      </c>
    </row>
    <row r="53" spans="1:4" ht="12" customHeight="1" x14ac:dyDescent="0.2">
      <c r="C53" s="66"/>
    </row>
    <row r="54" spans="1:4" ht="18.75" customHeight="1" thickBot="1" x14ac:dyDescent="0.25">
      <c r="A54" s="60" t="s">
        <v>21</v>
      </c>
      <c r="C54" s="268">
        <f>SUM(C45:C53)</f>
        <v>0</v>
      </c>
      <c r="D54" s="49"/>
    </row>
    <row r="55" spans="1:4" ht="13.5" thickTop="1" x14ac:dyDescent="0.2"/>
  </sheetData>
  <protectedRanges>
    <protectedRange sqref="A11:I18 C31:C37 A35:A37 G31:I37 A46:C53" name="Range1"/>
  </protectedRanges>
  <mergeCells count="2">
    <mergeCell ref="A6:K6"/>
    <mergeCell ref="A26:K26"/>
  </mergeCells>
  <phoneticPr fontId="0" type="noConversion"/>
  <printOptions horizontalCentered="1"/>
  <pageMargins left="0.75" right="0.75" top="0.68" bottom="0.49" header="0.5" footer="0.3"/>
  <pageSetup scale="91" fitToHeight="2" orientation="portrait" blackAndWhite="1" r:id="rId1"/>
  <headerFooter alignWithMargins="0">
    <oddFooter>&amp;C&amp;F--&amp;A:  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5"/>
  <sheetViews>
    <sheetView zoomScaleNormal="100" workbookViewId="0"/>
  </sheetViews>
  <sheetFormatPr defaultColWidth="9.28515625" defaultRowHeight="15.75" x14ac:dyDescent="0.25"/>
  <cols>
    <col min="1" max="1" width="74.5703125" style="40" customWidth="1"/>
    <col min="2" max="2" width="1.7109375" style="6" customWidth="1"/>
    <col min="3" max="16384" width="9.28515625" style="6"/>
  </cols>
  <sheetData>
    <row r="1" spans="1:1" ht="16.5" customHeight="1" x14ac:dyDescent="0.25"/>
    <row r="2" spans="1:1" ht="31.5" x14ac:dyDescent="0.25">
      <c r="A2" s="39" t="s">
        <v>133</v>
      </c>
    </row>
    <row r="3" spans="1:1" ht="16.5" customHeight="1" x14ac:dyDescent="0.25"/>
    <row r="4" spans="1:1" ht="154.5" customHeight="1" x14ac:dyDescent="0.25">
      <c r="A4" s="110" t="s">
        <v>211</v>
      </c>
    </row>
    <row r="5" spans="1:1" ht="110.25" customHeight="1" x14ac:dyDescent="0.25">
      <c r="A5" s="398" t="s">
        <v>157</v>
      </c>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10"/>
    <pageSetUpPr fitToPage="1"/>
  </sheetPr>
  <dimension ref="A1:K15"/>
  <sheetViews>
    <sheetView showGridLines="0" zoomScaleNormal="100" workbookViewId="0">
      <selection activeCell="A4" sqref="A4"/>
    </sheetView>
  </sheetViews>
  <sheetFormatPr defaultColWidth="8.42578125" defaultRowHeight="12.75" x14ac:dyDescent="0.2"/>
  <cols>
    <col min="1" max="1" width="21.5703125" style="60" customWidth="1"/>
    <col min="2" max="2" width="1.7109375" style="48" customWidth="1"/>
    <col min="3" max="3" width="11.7109375" style="48" customWidth="1"/>
    <col min="4" max="4" width="1.7109375" style="48" customWidth="1"/>
    <col min="5" max="5" width="10.7109375" style="48" customWidth="1"/>
    <col min="6" max="6" width="1.7109375" style="48" customWidth="1"/>
    <col min="7" max="7" width="10.7109375" style="48" customWidth="1"/>
    <col min="8" max="8" width="1.7109375" style="48" customWidth="1"/>
    <col min="9" max="9" width="10.7109375" style="48" customWidth="1"/>
    <col min="10" max="10" width="1.7109375" style="48" customWidth="1"/>
    <col min="11" max="11" width="15.28515625" style="48" customWidth="1"/>
    <col min="12" max="12" width="1.7109375" style="48" customWidth="1"/>
    <col min="13" max="16384" width="8.42578125" style="48"/>
  </cols>
  <sheetData>
    <row r="1" spans="1:11" ht="15.75" x14ac:dyDescent="0.2">
      <c r="A1" s="403" t="s">
        <v>134</v>
      </c>
      <c r="B1" s="173"/>
      <c r="C1" s="173"/>
      <c r="D1" s="173"/>
      <c r="E1" s="173"/>
      <c r="F1" s="173"/>
      <c r="G1" s="173"/>
      <c r="H1" s="173"/>
      <c r="I1" s="173"/>
      <c r="J1" s="173"/>
      <c r="K1" s="173"/>
    </row>
    <row r="2" spans="1:11" ht="25.5" customHeight="1" x14ac:dyDescent="0.2"/>
    <row r="3" spans="1:11" ht="14.25" x14ac:dyDescent="0.2">
      <c r="A3" s="241" t="s">
        <v>239</v>
      </c>
    </row>
    <row r="4" spans="1:11" ht="14.25" x14ac:dyDescent="0.2">
      <c r="A4" s="241"/>
    </row>
    <row r="5" spans="1:11" ht="27" customHeight="1" x14ac:dyDescent="0.2">
      <c r="A5" s="404" t="s">
        <v>144</v>
      </c>
      <c r="B5" s="70"/>
      <c r="C5" s="126" t="str">
        <f>+'6A-Loan Programs'!A1</f>
        <v>FY 2021</v>
      </c>
      <c r="D5" s="127"/>
      <c r="E5" s="127"/>
      <c r="F5" s="127"/>
      <c r="G5" s="127"/>
      <c r="H5" s="127"/>
      <c r="I5" s="127"/>
      <c r="J5" s="127"/>
      <c r="K5" s="127"/>
    </row>
    <row r="6" spans="1:11" ht="18" customHeight="1" x14ac:dyDescent="0.2">
      <c r="C6" s="51"/>
      <c r="D6" s="240"/>
      <c r="E6" s="240"/>
      <c r="F6" s="240"/>
      <c r="G6" s="240"/>
      <c r="H6" s="240"/>
      <c r="I6" s="240"/>
      <c r="J6" s="240"/>
      <c r="K6" s="240"/>
    </row>
    <row r="7" spans="1:11" ht="39" customHeight="1" x14ac:dyDescent="0.2">
      <c r="A7" s="350" t="s">
        <v>22</v>
      </c>
      <c r="B7" s="190"/>
      <c r="C7" s="315" t="s">
        <v>27</v>
      </c>
      <c r="D7" s="351"/>
      <c r="E7" s="315" t="s">
        <v>20</v>
      </c>
      <c r="F7" s="351"/>
      <c r="G7" s="315" t="s">
        <v>24</v>
      </c>
      <c r="H7" s="351"/>
      <c r="I7" s="315" t="s">
        <v>28</v>
      </c>
      <c r="J7" s="190"/>
      <c r="K7" s="315" t="s">
        <v>21</v>
      </c>
    </row>
    <row r="8" spans="1:11" x14ac:dyDescent="0.2">
      <c r="H8" s="61"/>
    </row>
    <row r="9" spans="1:11" x14ac:dyDescent="0.2">
      <c r="A9" s="386"/>
      <c r="C9" s="306"/>
      <c r="D9" s="301"/>
      <c r="E9" s="306"/>
      <c r="F9" s="301"/>
      <c r="G9" s="307"/>
      <c r="H9" s="301"/>
      <c r="I9" s="307"/>
      <c r="J9" s="299"/>
      <c r="K9" s="299">
        <f>SUM(C9:I9)</f>
        <v>0</v>
      </c>
    </row>
    <row r="10" spans="1:11" x14ac:dyDescent="0.2">
      <c r="A10" s="380"/>
      <c r="C10" s="301"/>
      <c r="D10" s="301"/>
      <c r="E10" s="301"/>
      <c r="F10" s="301"/>
      <c r="G10" s="301"/>
      <c r="H10" s="301"/>
      <c r="I10" s="301"/>
      <c r="J10" s="299"/>
      <c r="K10" s="299"/>
    </row>
    <row r="11" spans="1:11" x14ac:dyDescent="0.2">
      <c r="A11" s="387"/>
      <c r="C11" s="306"/>
      <c r="D11" s="301"/>
      <c r="E11" s="306"/>
      <c r="F11" s="301"/>
      <c r="G11" s="306"/>
      <c r="H11" s="301"/>
      <c r="I11" s="306"/>
      <c r="J11" s="299"/>
      <c r="K11" s="299">
        <f>SUM(C11:I11)</f>
        <v>0</v>
      </c>
    </row>
    <row r="12" spans="1:11" x14ac:dyDescent="0.2">
      <c r="C12" s="301"/>
      <c r="D12" s="301"/>
      <c r="E12" s="301"/>
      <c r="F12" s="301"/>
      <c r="G12" s="301"/>
      <c r="H12" s="301"/>
      <c r="I12" s="301"/>
      <c r="J12" s="299"/>
      <c r="K12" s="299"/>
    </row>
    <row r="13" spans="1:11" x14ac:dyDescent="0.2">
      <c r="A13" s="68"/>
      <c r="C13" s="306"/>
      <c r="D13" s="301"/>
      <c r="E13" s="306"/>
      <c r="F13" s="301"/>
      <c r="G13" s="307"/>
      <c r="H13" s="301"/>
      <c r="I13" s="307"/>
      <c r="J13" s="299"/>
      <c r="K13" s="299">
        <f>SUM(C13:I13)</f>
        <v>0</v>
      </c>
    </row>
    <row r="14" spans="1:11" x14ac:dyDescent="0.2">
      <c r="C14" s="299"/>
      <c r="D14" s="299"/>
      <c r="E14" s="299"/>
      <c r="F14" s="299"/>
      <c r="G14" s="299"/>
      <c r="H14" s="299"/>
      <c r="I14" s="299"/>
      <c r="J14" s="299"/>
      <c r="K14" s="299"/>
    </row>
    <row r="15" spans="1:11" x14ac:dyDescent="0.2">
      <c r="A15" s="68"/>
      <c r="C15" s="306"/>
      <c r="D15" s="301"/>
      <c r="E15" s="306"/>
      <c r="F15" s="301"/>
      <c r="G15" s="307"/>
      <c r="H15" s="301"/>
      <c r="I15" s="307"/>
      <c r="J15" s="299"/>
      <c r="K15" s="299">
        <f>SUM(C15:I15)</f>
        <v>0</v>
      </c>
    </row>
  </sheetData>
  <protectedRanges>
    <protectedRange sqref="A9:I15" name="Range1"/>
  </protectedRanges>
  <phoneticPr fontId="0" type="noConversion"/>
  <printOptions horizontalCentered="1"/>
  <pageMargins left="0.75" right="0.75" top="1.18" bottom="1" header="0.5" footer="0.5"/>
  <pageSetup scale="84" orientation="portrait" blackAndWhite="1" r:id="rId1"/>
  <headerFooter alignWithMargins="0">
    <oddFooter>&amp;C&amp;F--&amp;A:  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4"/>
  <sheetViews>
    <sheetView zoomScaleNormal="100" workbookViewId="0">
      <selection activeCell="A5" sqref="A5"/>
    </sheetView>
  </sheetViews>
  <sheetFormatPr defaultColWidth="9.28515625" defaultRowHeight="12.75" x14ac:dyDescent="0.2"/>
  <cols>
    <col min="1" max="1" width="80.7109375" style="42" customWidth="1"/>
    <col min="2" max="2" width="1.7109375" style="4" customWidth="1"/>
    <col min="3" max="16384" width="9.28515625" style="4"/>
  </cols>
  <sheetData>
    <row r="1" spans="1:1" ht="12.75" customHeight="1" x14ac:dyDescent="0.2"/>
    <row r="2" spans="1:1" ht="31.5" x14ac:dyDescent="0.2">
      <c r="A2" s="39" t="s">
        <v>158</v>
      </c>
    </row>
    <row r="3" spans="1:1" ht="16.5" customHeight="1" x14ac:dyDescent="0.2"/>
    <row r="4" spans="1:1" ht="127.5" customHeight="1" x14ac:dyDescent="0.2">
      <c r="A4" s="110" t="s">
        <v>216</v>
      </c>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L218"/>
  <sheetViews>
    <sheetView zoomScaleNormal="100" workbookViewId="0"/>
  </sheetViews>
  <sheetFormatPr defaultColWidth="8.7109375" defaultRowHeight="12.75" x14ac:dyDescent="0.2"/>
  <cols>
    <col min="1" max="1" width="25.28515625" style="1" customWidth="1"/>
    <col min="2" max="2" width="1.5703125" style="45" customWidth="1"/>
    <col min="3" max="3" width="85.28515625" style="1" customWidth="1"/>
    <col min="4" max="4" width="20.28515625" style="24" customWidth="1"/>
    <col min="5" max="5" width="1.28515625" style="1" customWidth="1"/>
    <col min="6" max="7" width="8.7109375" style="1" customWidth="1"/>
    <col min="8" max="8" width="7.42578125" style="1" customWidth="1"/>
    <col min="9" max="9" width="11.5703125" style="1" customWidth="1"/>
    <col min="10" max="16384" width="8.7109375" style="1"/>
  </cols>
  <sheetData>
    <row r="1" spans="1:12" ht="18.75" x14ac:dyDescent="0.4">
      <c r="A1" s="354" t="s">
        <v>146</v>
      </c>
      <c r="B1" s="355"/>
      <c r="C1" s="369"/>
      <c r="D1" s="355"/>
      <c r="E1" s="355"/>
      <c r="F1" s="355"/>
      <c r="G1" s="355"/>
      <c r="H1" s="355"/>
      <c r="I1" s="355"/>
      <c r="J1" s="357"/>
      <c r="K1" s="357"/>
      <c r="L1" s="357"/>
    </row>
    <row r="2" spans="1:12" ht="18.75" x14ac:dyDescent="0.4">
      <c r="A2" s="356" t="s">
        <v>162</v>
      </c>
      <c r="B2" s="355"/>
      <c r="C2" s="369"/>
      <c r="D2" s="355"/>
      <c r="E2" s="355"/>
      <c r="F2" s="355"/>
      <c r="G2" s="355"/>
      <c r="H2" s="355"/>
      <c r="I2" s="355"/>
      <c r="J2" s="357"/>
      <c r="K2" s="357"/>
      <c r="L2" s="357"/>
    </row>
    <row r="3" spans="1:12" x14ac:dyDescent="0.2">
      <c r="A3" s="357"/>
      <c r="B3" s="358"/>
      <c r="C3" s="357"/>
      <c r="D3" s="359"/>
      <c r="E3" s="357"/>
      <c r="F3" s="357"/>
      <c r="G3" s="357"/>
      <c r="H3" s="357"/>
      <c r="I3" s="357"/>
      <c r="J3" s="357"/>
      <c r="K3" s="357"/>
      <c r="L3" s="357"/>
    </row>
    <row r="4" spans="1:12" x14ac:dyDescent="0.2">
      <c r="A4" s="357"/>
      <c r="B4" s="358"/>
      <c r="C4" s="357"/>
      <c r="D4" s="359"/>
      <c r="E4" s="357"/>
      <c r="F4" s="357"/>
      <c r="G4" s="357"/>
      <c r="H4" s="357"/>
      <c r="I4" s="357"/>
      <c r="J4" s="357"/>
      <c r="K4" s="357"/>
      <c r="L4" s="357"/>
    </row>
    <row r="5" spans="1:12" s="81" customFormat="1" ht="15" customHeight="1" x14ac:dyDescent="0.25">
      <c r="A5" s="360" t="s">
        <v>164</v>
      </c>
      <c r="B5" s="361"/>
      <c r="C5" s="362"/>
      <c r="D5" s="362"/>
      <c r="E5" s="363"/>
      <c r="F5" s="363"/>
      <c r="G5" s="363"/>
      <c r="H5" s="363"/>
      <c r="I5" s="363"/>
      <c r="J5" s="363"/>
      <c r="K5" s="363"/>
      <c r="L5" s="363"/>
    </row>
    <row r="6" spans="1:12" x14ac:dyDescent="0.2">
      <c r="A6" s="357"/>
      <c r="B6" s="358"/>
      <c r="C6" s="357"/>
      <c r="D6" s="359"/>
      <c r="E6" s="357"/>
      <c r="F6" s="357"/>
      <c r="G6" s="357"/>
      <c r="H6" s="357"/>
      <c r="I6" s="357"/>
      <c r="J6" s="357"/>
      <c r="K6" s="357"/>
      <c r="L6" s="357"/>
    </row>
    <row r="7" spans="1:12" s="80" customFormat="1" ht="17.25" customHeight="1" x14ac:dyDescent="0.25">
      <c r="A7" s="364" t="s">
        <v>59</v>
      </c>
      <c r="B7" s="365"/>
      <c r="C7" s="366" t="s">
        <v>81</v>
      </c>
      <c r="D7" s="367"/>
      <c r="E7" s="368"/>
      <c r="F7" s="368"/>
      <c r="G7" s="368"/>
      <c r="H7" s="368"/>
      <c r="I7" s="368"/>
      <c r="J7" s="368"/>
      <c r="K7" s="368"/>
      <c r="L7" s="368"/>
    </row>
    <row r="8" spans="1:12" s="80" customFormat="1" ht="17.25" customHeight="1" x14ac:dyDescent="0.25">
      <c r="A8" s="364" t="s">
        <v>58</v>
      </c>
      <c r="B8" s="365"/>
      <c r="C8" s="366" t="s">
        <v>82</v>
      </c>
      <c r="D8" s="367"/>
      <c r="E8" s="368"/>
      <c r="F8" s="368"/>
      <c r="G8" s="368"/>
      <c r="H8" s="368"/>
      <c r="I8" s="368"/>
      <c r="J8" s="368"/>
      <c r="K8" s="368"/>
      <c r="L8" s="368"/>
    </row>
    <row r="9" spans="1:12" s="80" customFormat="1" ht="13.5" customHeight="1" thickBot="1" x14ac:dyDescent="0.25">
      <c r="B9" s="78"/>
      <c r="D9" s="79"/>
    </row>
    <row r="10" spans="1:12" s="80" customFormat="1" ht="15.75" x14ac:dyDescent="0.25">
      <c r="A10" s="82" t="s">
        <v>80</v>
      </c>
      <c r="B10" s="83"/>
      <c r="C10" s="84"/>
      <c r="D10" s="85"/>
    </row>
    <row r="11" spans="1:12" ht="86.25" customHeight="1" thickBot="1" x14ac:dyDescent="0.3">
      <c r="A11" s="412" t="s">
        <v>168</v>
      </c>
      <c r="B11" s="413"/>
      <c r="C11" s="413"/>
      <c r="D11" s="414"/>
    </row>
    <row r="12" spans="1:12" ht="14.25" x14ac:dyDescent="0.2">
      <c r="A12" s="33"/>
      <c r="B12" s="12"/>
      <c r="C12" s="2"/>
      <c r="D12" s="34"/>
    </row>
    <row r="13" spans="1:12" s="87" customFormat="1" ht="15.75" x14ac:dyDescent="0.25">
      <c r="A13" s="86" t="s">
        <v>35</v>
      </c>
      <c r="B13" s="86"/>
      <c r="C13" s="86" t="s">
        <v>118</v>
      </c>
      <c r="D13" s="91"/>
      <c r="F13" s="88"/>
      <c r="G13" s="88"/>
      <c r="H13" s="88"/>
      <c r="I13" s="88"/>
    </row>
    <row r="14" spans="1:12" s="87" customFormat="1" ht="15" x14ac:dyDescent="0.25">
      <c r="A14" s="89"/>
      <c r="B14" s="88"/>
      <c r="C14" s="90"/>
      <c r="D14" s="91"/>
      <c r="F14" s="88"/>
      <c r="G14" s="88"/>
      <c r="H14" s="88"/>
      <c r="I14" s="88"/>
    </row>
    <row r="15" spans="1:12" s="87" customFormat="1" ht="15.75" x14ac:dyDescent="0.25">
      <c r="A15" s="92" t="s">
        <v>65</v>
      </c>
      <c r="B15" s="88"/>
      <c r="C15" s="93"/>
      <c r="D15" s="94"/>
      <c r="F15" s="88"/>
      <c r="G15" s="88"/>
      <c r="H15" s="88"/>
      <c r="I15" s="88"/>
    </row>
    <row r="16" spans="1:12" s="105" customFormat="1" ht="20.100000000000001" customHeight="1" x14ac:dyDescent="0.2">
      <c r="A16" s="103" t="s">
        <v>44</v>
      </c>
      <c r="B16" s="95"/>
      <c r="C16" s="104" t="s">
        <v>73</v>
      </c>
      <c r="D16" s="106"/>
    </row>
    <row r="17" spans="1:9" s="105" customFormat="1" ht="20.100000000000001" customHeight="1" x14ac:dyDescent="0.2">
      <c r="A17" s="103" t="s">
        <v>44</v>
      </c>
      <c r="B17" s="95"/>
      <c r="C17" s="104" t="s">
        <v>74</v>
      </c>
      <c r="D17" s="106"/>
    </row>
    <row r="18" spans="1:9" s="105" customFormat="1" ht="20.100000000000001" customHeight="1" x14ac:dyDescent="0.2">
      <c r="A18" s="103" t="s">
        <v>44</v>
      </c>
      <c r="B18" s="95"/>
      <c r="C18" s="104" t="s">
        <v>72</v>
      </c>
      <c r="D18" s="97"/>
    </row>
    <row r="19" spans="1:9" s="98" customFormat="1" ht="20.100000000000001" customHeight="1" x14ac:dyDescent="0.2">
      <c r="A19" s="95" t="s">
        <v>44</v>
      </c>
      <c r="B19" s="95"/>
      <c r="C19" s="96" t="s">
        <v>67</v>
      </c>
      <c r="D19" s="97"/>
      <c r="F19" s="95"/>
      <c r="G19" s="95"/>
      <c r="H19" s="95"/>
      <c r="I19" s="95"/>
    </row>
    <row r="20" spans="1:9" s="98" customFormat="1" ht="35.25" customHeight="1" x14ac:dyDescent="0.2">
      <c r="A20" s="95" t="s">
        <v>44</v>
      </c>
      <c r="B20" s="95"/>
      <c r="C20" s="411" t="s">
        <v>165</v>
      </c>
      <c r="D20" s="97"/>
      <c r="F20" s="95"/>
      <c r="G20" s="95"/>
      <c r="H20" s="95"/>
      <c r="I20" s="95"/>
    </row>
    <row r="21" spans="1:9" s="98" customFormat="1" ht="29.25" customHeight="1" x14ac:dyDescent="0.2">
      <c r="A21" s="95"/>
      <c r="B21" s="95"/>
      <c r="C21" s="308" t="s">
        <v>167</v>
      </c>
      <c r="D21" s="97"/>
      <c r="F21" s="95"/>
      <c r="G21" s="95"/>
      <c r="H21" s="95"/>
      <c r="I21" s="95"/>
    </row>
    <row r="22" spans="1:9" s="98" customFormat="1" ht="24.75" customHeight="1" x14ac:dyDescent="0.2">
      <c r="A22" s="95"/>
      <c r="B22" s="95"/>
      <c r="C22" s="310" t="s">
        <v>137</v>
      </c>
      <c r="D22" s="97"/>
      <c r="F22" s="95"/>
      <c r="G22" s="95"/>
      <c r="H22" s="95"/>
      <c r="I22" s="95"/>
    </row>
    <row r="23" spans="1:9" s="105" customFormat="1" ht="20.100000000000001" customHeight="1" x14ac:dyDescent="0.2">
      <c r="A23" s="103" t="s">
        <v>44</v>
      </c>
      <c r="B23" s="95"/>
      <c r="C23" s="104" t="s">
        <v>61</v>
      </c>
      <c r="D23" s="106"/>
    </row>
    <row r="24" spans="1:9" s="105" customFormat="1" ht="18.75" customHeight="1" x14ac:dyDescent="0.2">
      <c r="A24" s="103" t="s">
        <v>44</v>
      </c>
      <c r="B24" s="95"/>
      <c r="C24" s="370" t="s">
        <v>75</v>
      </c>
      <c r="D24" s="106"/>
    </row>
    <row r="25" spans="1:9" s="98" customFormat="1" ht="20.100000000000001" customHeight="1" x14ac:dyDescent="0.2">
      <c r="A25" s="95" t="s">
        <v>44</v>
      </c>
      <c r="B25" s="95"/>
      <c r="C25" s="101" t="s">
        <v>56</v>
      </c>
      <c r="D25" s="102"/>
      <c r="F25" s="95"/>
      <c r="G25" s="95"/>
      <c r="H25" s="95"/>
      <c r="I25" s="95"/>
    </row>
    <row r="26" spans="1:9" s="98" customFormat="1" ht="20.100000000000001" customHeight="1" x14ac:dyDescent="0.2">
      <c r="A26" s="95" t="s">
        <v>44</v>
      </c>
      <c r="B26" s="95"/>
      <c r="C26" s="96" t="s">
        <v>66</v>
      </c>
      <c r="D26" s="97"/>
      <c r="F26" s="95"/>
      <c r="G26" s="95"/>
      <c r="H26" s="95"/>
      <c r="I26" s="95"/>
    </row>
    <row r="27" spans="1:9" s="98" customFormat="1" ht="20.100000000000001" customHeight="1" x14ac:dyDescent="0.2">
      <c r="A27" s="95" t="s">
        <v>44</v>
      </c>
      <c r="B27" s="95"/>
      <c r="C27" s="99" t="s">
        <v>71</v>
      </c>
      <c r="D27" s="97"/>
      <c r="F27" s="100"/>
      <c r="G27" s="100"/>
      <c r="H27" s="95"/>
      <c r="I27" s="95"/>
    </row>
    <row r="28" spans="1:9" s="105" customFormat="1" ht="35.25" customHeight="1" x14ac:dyDescent="0.2">
      <c r="A28" s="103" t="s">
        <v>44</v>
      </c>
      <c r="B28" s="95"/>
      <c r="C28" s="309" t="s">
        <v>166</v>
      </c>
      <c r="D28" s="106"/>
    </row>
    <row r="29" spans="1:9" s="105" customFormat="1" ht="25.5" x14ac:dyDescent="0.2">
      <c r="A29" s="103"/>
      <c r="B29" s="95"/>
      <c r="C29" s="308" t="s">
        <v>167</v>
      </c>
      <c r="D29" s="106"/>
    </row>
    <row r="30" spans="1:9" s="105" customFormat="1" ht="21" customHeight="1" x14ac:dyDescent="0.2">
      <c r="A30" s="103"/>
      <c r="B30" s="95"/>
      <c r="C30" s="310" t="s">
        <v>137</v>
      </c>
      <c r="D30" s="106"/>
    </row>
    <row r="31" spans="1:9" s="105" customFormat="1" ht="31.5" customHeight="1" x14ac:dyDescent="0.2">
      <c r="A31" s="103" t="s">
        <v>44</v>
      </c>
      <c r="B31" s="95"/>
      <c r="C31" s="309" t="s">
        <v>139</v>
      </c>
      <c r="D31" s="106"/>
    </row>
    <row r="32" spans="1:9" s="105" customFormat="1" ht="31.5" customHeight="1" x14ac:dyDescent="0.2">
      <c r="A32" s="103"/>
      <c r="B32" s="95"/>
      <c r="C32" s="308" t="s">
        <v>167</v>
      </c>
      <c r="D32" s="106"/>
    </row>
    <row r="33" spans="1:4" s="105" customFormat="1" ht="25.5" customHeight="1" x14ac:dyDescent="0.2">
      <c r="A33" s="103"/>
      <c r="B33" s="95"/>
      <c r="C33" s="310" t="s">
        <v>138</v>
      </c>
      <c r="D33" s="106"/>
    </row>
    <row r="34" spans="1:4" s="105" customFormat="1" ht="20.100000000000001" customHeight="1" x14ac:dyDescent="0.2">
      <c r="A34" s="103" t="s">
        <v>44</v>
      </c>
      <c r="B34" s="95"/>
      <c r="C34" s="104" t="s">
        <v>62</v>
      </c>
      <c r="D34" s="106"/>
    </row>
    <row r="35" spans="1:4" s="80" customFormat="1" ht="20.100000000000001" customHeight="1" x14ac:dyDescent="0.2">
      <c r="A35" s="78"/>
      <c r="B35" s="88"/>
      <c r="C35" s="109"/>
      <c r="D35" s="79"/>
    </row>
    <row r="36" spans="1:4" s="80" customFormat="1" ht="15.75" x14ac:dyDescent="0.25">
      <c r="A36" s="92" t="s">
        <v>170</v>
      </c>
      <c r="B36" s="78"/>
      <c r="D36" s="79"/>
    </row>
    <row r="37" spans="1:4" s="80" customFormat="1" x14ac:dyDescent="0.2">
      <c r="A37" s="80" t="s">
        <v>44</v>
      </c>
      <c r="B37" s="78"/>
      <c r="C37" s="80" t="s">
        <v>169</v>
      </c>
      <c r="D37" s="79"/>
    </row>
    <row r="38" spans="1:4" s="80" customFormat="1" x14ac:dyDescent="0.2">
      <c r="B38" s="78"/>
      <c r="D38" s="79"/>
    </row>
    <row r="39" spans="1:4" s="80" customFormat="1" x14ac:dyDescent="0.2">
      <c r="B39" s="78"/>
      <c r="D39" s="79"/>
    </row>
    <row r="40" spans="1:4" s="80" customFormat="1" x14ac:dyDescent="0.2">
      <c r="B40" s="78"/>
      <c r="D40" s="79"/>
    </row>
    <row r="41" spans="1:4" s="80" customFormat="1" x14ac:dyDescent="0.2">
      <c r="B41" s="78"/>
      <c r="D41" s="79"/>
    </row>
    <row r="42" spans="1:4" s="80" customFormat="1" x14ac:dyDescent="0.2">
      <c r="B42" s="78"/>
      <c r="D42" s="79"/>
    </row>
    <row r="43" spans="1:4" s="80" customFormat="1" x14ac:dyDescent="0.2">
      <c r="B43" s="78"/>
      <c r="D43" s="79"/>
    </row>
    <row r="44" spans="1:4" s="80" customFormat="1" x14ac:dyDescent="0.2">
      <c r="B44" s="78"/>
      <c r="D44" s="79"/>
    </row>
    <row r="45" spans="1:4" s="80" customFormat="1" x14ac:dyDescent="0.2">
      <c r="B45" s="78"/>
      <c r="D45" s="79"/>
    </row>
    <row r="46" spans="1:4" s="80" customFormat="1" x14ac:dyDescent="0.2">
      <c r="B46" s="78"/>
      <c r="D46" s="79"/>
    </row>
    <row r="47" spans="1:4" s="80" customFormat="1" x14ac:dyDescent="0.2">
      <c r="B47" s="78"/>
      <c r="D47" s="79"/>
    </row>
    <row r="48" spans="1:4" s="80" customFormat="1" x14ac:dyDescent="0.2">
      <c r="B48" s="78"/>
      <c r="D48" s="79"/>
    </row>
    <row r="49" spans="2:4" s="80" customFormat="1" x14ac:dyDescent="0.2">
      <c r="B49" s="78"/>
      <c r="D49" s="79"/>
    </row>
    <row r="50" spans="2:4" s="80" customFormat="1" x14ac:dyDescent="0.2">
      <c r="B50" s="78"/>
      <c r="D50" s="79"/>
    </row>
    <row r="51" spans="2:4" s="80" customFormat="1" x14ac:dyDescent="0.2">
      <c r="B51" s="78"/>
      <c r="D51" s="79"/>
    </row>
    <row r="52" spans="2:4" s="80" customFormat="1" x14ac:dyDescent="0.2">
      <c r="B52" s="78"/>
      <c r="D52" s="79"/>
    </row>
    <row r="53" spans="2:4" s="80" customFormat="1" x14ac:dyDescent="0.2">
      <c r="B53" s="78"/>
      <c r="D53" s="79"/>
    </row>
    <row r="54" spans="2:4" s="80" customFormat="1" x14ac:dyDescent="0.2">
      <c r="B54" s="78"/>
      <c r="D54" s="79"/>
    </row>
    <row r="55" spans="2:4" s="80" customFormat="1" x14ac:dyDescent="0.2">
      <c r="B55" s="78"/>
      <c r="D55" s="79"/>
    </row>
    <row r="56" spans="2:4" s="80" customFormat="1" x14ac:dyDescent="0.2">
      <c r="B56" s="78"/>
      <c r="D56" s="79"/>
    </row>
    <row r="57" spans="2:4" s="80" customFormat="1" x14ac:dyDescent="0.2">
      <c r="B57" s="78"/>
      <c r="D57" s="79"/>
    </row>
    <row r="58" spans="2:4" s="80" customFormat="1" x14ac:dyDescent="0.2">
      <c r="B58" s="78"/>
      <c r="D58" s="79"/>
    </row>
    <row r="59" spans="2:4" s="80" customFormat="1" x14ac:dyDescent="0.2">
      <c r="B59" s="78"/>
      <c r="D59" s="79"/>
    </row>
    <row r="60" spans="2:4" s="80" customFormat="1" x14ac:dyDescent="0.2">
      <c r="B60" s="78"/>
      <c r="D60" s="79"/>
    </row>
    <row r="61" spans="2:4" s="80" customFormat="1" x14ac:dyDescent="0.2">
      <c r="B61" s="78"/>
      <c r="D61" s="79"/>
    </row>
    <row r="62" spans="2:4" s="80" customFormat="1" x14ac:dyDescent="0.2">
      <c r="B62" s="78"/>
      <c r="D62" s="79"/>
    </row>
    <row r="63" spans="2:4" s="80" customFormat="1" x14ac:dyDescent="0.2">
      <c r="B63" s="78"/>
      <c r="D63" s="79"/>
    </row>
    <row r="64" spans="2:4" s="80" customFormat="1" x14ac:dyDescent="0.2">
      <c r="B64" s="78"/>
      <c r="D64" s="79"/>
    </row>
    <row r="65" spans="2:4" s="80" customFormat="1" x14ac:dyDescent="0.2">
      <c r="B65" s="78"/>
      <c r="D65" s="79"/>
    </row>
    <row r="66" spans="2:4" s="80" customFormat="1" x14ac:dyDescent="0.2">
      <c r="B66" s="78"/>
      <c r="D66" s="79"/>
    </row>
    <row r="67" spans="2:4" s="80" customFormat="1" x14ac:dyDescent="0.2">
      <c r="B67" s="78"/>
      <c r="D67" s="79"/>
    </row>
    <row r="68" spans="2:4" s="80" customFormat="1" x14ac:dyDescent="0.2">
      <c r="B68" s="78"/>
      <c r="D68" s="79"/>
    </row>
    <row r="69" spans="2:4" s="80" customFormat="1" x14ac:dyDescent="0.2">
      <c r="B69" s="78"/>
      <c r="D69" s="79"/>
    </row>
    <row r="70" spans="2:4" s="80" customFormat="1" x14ac:dyDescent="0.2">
      <c r="B70" s="78"/>
      <c r="D70" s="79"/>
    </row>
    <row r="71" spans="2:4" s="80" customFormat="1" x14ac:dyDescent="0.2">
      <c r="B71" s="78"/>
      <c r="D71" s="79"/>
    </row>
    <row r="72" spans="2:4" s="80" customFormat="1" x14ac:dyDescent="0.2">
      <c r="B72" s="78"/>
      <c r="D72" s="79"/>
    </row>
    <row r="73" spans="2:4" s="80" customFormat="1" x14ac:dyDescent="0.2">
      <c r="B73" s="78"/>
      <c r="D73" s="79"/>
    </row>
    <row r="74" spans="2:4" s="80" customFormat="1" x14ac:dyDescent="0.2">
      <c r="B74" s="78"/>
      <c r="D74" s="79"/>
    </row>
    <row r="75" spans="2:4" s="80" customFormat="1" x14ac:dyDescent="0.2">
      <c r="B75" s="78"/>
      <c r="D75" s="79"/>
    </row>
    <row r="76" spans="2:4" s="80" customFormat="1" x14ac:dyDescent="0.2">
      <c r="B76" s="78"/>
      <c r="D76" s="79"/>
    </row>
    <row r="77" spans="2:4" s="80" customFormat="1" x14ac:dyDescent="0.2">
      <c r="B77" s="78"/>
      <c r="D77" s="79"/>
    </row>
    <row r="78" spans="2:4" s="80" customFormat="1" x14ac:dyDescent="0.2">
      <c r="B78" s="78"/>
      <c r="D78" s="79"/>
    </row>
    <row r="79" spans="2:4" s="80" customFormat="1" x14ac:dyDescent="0.2">
      <c r="B79" s="78"/>
      <c r="D79" s="79"/>
    </row>
    <row r="80" spans="2:4" s="80" customFormat="1" x14ac:dyDescent="0.2">
      <c r="B80" s="78"/>
      <c r="D80" s="79"/>
    </row>
    <row r="81" spans="2:4" s="80" customFormat="1" x14ac:dyDescent="0.2">
      <c r="B81" s="78"/>
      <c r="D81" s="79"/>
    </row>
    <row r="82" spans="2:4" s="80" customFormat="1" x14ac:dyDescent="0.2">
      <c r="B82" s="78"/>
      <c r="D82" s="79"/>
    </row>
    <row r="83" spans="2:4" s="80" customFormat="1" x14ac:dyDescent="0.2">
      <c r="B83" s="78"/>
      <c r="D83" s="79"/>
    </row>
    <row r="84" spans="2:4" s="80" customFormat="1" x14ac:dyDescent="0.2">
      <c r="B84" s="78"/>
      <c r="D84" s="79"/>
    </row>
    <row r="85" spans="2:4" s="80" customFormat="1" x14ac:dyDescent="0.2">
      <c r="B85" s="78"/>
      <c r="D85" s="79"/>
    </row>
    <row r="86" spans="2:4" s="80" customFormat="1" x14ac:dyDescent="0.2">
      <c r="B86" s="78"/>
      <c r="D86" s="79"/>
    </row>
    <row r="87" spans="2:4" s="80" customFormat="1" x14ac:dyDescent="0.2">
      <c r="B87" s="78"/>
      <c r="D87" s="79"/>
    </row>
    <row r="88" spans="2:4" s="80" customFormat="1" x14ac:dyDescent="0.2">
      <c r="B88" s="78"/>
      <c r="D88" s="79"/>
    </row>
    <row r="89" spans="2:4" s="80" customFormat="1" x14ac:dyDescent="0.2">
      <c r="B89" s="78"/>
      <c r="D89" s="79"/>
    </row>
    <row r="90" spans="2:4" s="80" customFormat="1" x14ac:dyDescent="0.2">
      <c r="B90" s="78"/>
      <c r="D90" s="79"/>
    </row>
    <row r="91" spans="2:4" s="80" customFormat="1" x14ac:dyDescent="0.2">
      <c r="B91" s="78"/>
      <c r="D91" s="79"/>
    </row>
    <row r="92" spans="2:4" s="80" customFormat="1" x14ac:dyDescent="0.2">
      <c r="B92" s="78"/>
      <c r="D92" s="79"/>
    </row>
    <row r="93" spans="2:4" s="80" customFormat="1" x14ac:dyDescent="0.2">
      <c r="B93" s="78"/>
      <c r="D93" s="79"/>
    </row>
    <row r="94" spans="2:4" s="80" customFormat="1" x14ac:dyDescent="0.2">
      <c r="B94" s="78"/>
      <c r="D94" s="79"/>
    </row>
    <row r="95" spans="2:4" s="80" customFormat="1" x14ac:dyDescent="0.2">
      <c r="B95" s="78"/>
      <c r="D95" s="79"/>
    </row>
    <row r="96" spans="2:4" s="80" customFormat="1" x14ac:dyDescent="0.2">
      <c r="B96" s="78"/>
      <c r="D96" s="79"/>
    </row>
    <row r="97" spans="2:4" s="80" customFormat="1" x14ac:dyDescent="0.2">
      <c r="B97" s="78"/>
      <c r="D97" s="79"/>
    </row>
    <row r="98" spans="2:4" s="80" customFormat="1" x14ac:dyDescent="0.2">
      <c r="B98" s="78"/>
      <c r="D98" s="79"/>
    </row>
    <row r="99" spans="2:4" s="80" customFormat="1" x14ac:dyDescent="0.2">
      <c r="B99" s="78"/>
      <c r="D99" s="79"/>
    </row>
    <row r="100" spans="2:4" s="80" customFormat="1" x14ac:dyDescent="0.2">
      <c r="B100" s="78"/>
      <c r="D100" s="79"/>
    </row>
    <row r="101" spans="2:4" s="80" customFormat="1" x14ac:dyDescent="0.2">
      <c r="B101" s="78"/>
      <c r="D101" s="79"/>
    </row>
    <row r="102" spans="2:4" s="80" customFormat="1" x14ac:dyDescent="0.2">
      <c r="B102" s="78"/>
      <c r="D102" s="79"/>
    </row>
    <row r="103" spans="2:4" s="80" customFormat="1" x14ac:dyDescent="0.2">
      <c r="B103" s="78"/>
      <c r="D103" s="79"/>
    </row>
    <row r="104" spans="2:4" s="80" customFormat="1" x14ac:dyDescent="0.2">
      <c r="B104" s="78"/>
      <c r="D104" s="79"/>
    </row>
    <row r="105" spans="2:4" s="80" customFormat="1" x14ac:dyDescent="0.2">
      <c r="B105" s="78"/>
      <c r="D105" s="79"/>
    </row>
    <row r="106" spans="2:4" s="80" customFormat="1" x14ac:dyDescent="0.2">
      <c r="B106" s="78"/>
      <c r="D106" s="79"/>
    </row>
    <row r="107" spans="2:4" s="80" customFormat="1" x14ac:dyDescent="0.2">
      <c r="B107" s="78"/>
      <c r="D107" s="79"/>
    </row>
    <row r="108" spans="2:4" s="80" customFormat="1" x14ac:dyDescent="0.2">
      <c r="B108" s="78"/>
      <c r="D108" s="79"/>
    </row>
    <row r="109" spans="2:4" s="80" customFormat="1" x14ac:dyDescent="0.2">
      <c r="B109" s="78"/>
      <c r="D109" s="79"/>
    </row>
    <row r="110" spans="2:4" s="80" customFormat="1" x14ac:dyDescent="0.2">
      <c r="B110" s="78"/>
      <c r="D110" s="79"/>
    </row>
    <row r="111" spans="2:4" s="80" customFormat="1" x14ac:dyDescent="0.2">
      <c r="B111" s="78"/>
      <c r="D111" s="79"/>
    </row>
    <row r="112" spans="2:4" s="80" customFormat="1" x14ac:dyDescent="0.2">
      <c r="B112" s="78"/>
      <c r="D112" s="79"/>
    </row>
    <row r="113" spans="2:4" s="80" customFormat="1" x14ac:dyDescent="0.2">
      <c r="B113" s="78"/>
      <c r="D113" s="79"/>
    </row>
    <row r="114" spans="2:4" s="80" customFormat="1" x14ac:dyDescent="0.2">
      <c r="B114" s="78"/>
      <c r="D114" s="79"/>
    </row>
    <row r="115" spans="2:4" s="80" customFormat="1" x14ac:dyDescent="0.2">
      <c r="B115" s="78"/>
      <c r="D115" s="79"/>
    </row>
    <row r="116" spans="2:4" s="80" customFormat="1" x14ac:dyDescent="0.2">
      <c r="B116" s="78"/>
      <c r="D116" s="79"/>
    </row>
    <row r="117" spans="2:4" s="80" customFormat="1" x14ac:dyDescent="0.2">
      <c r="B117" s="78"/>
      <c r="D117" s="79"/>
    </row>
    <row r="118" spans="2:4" s="80" customFormat="1" x14ac:dyDescent="0.2">
      <c r="B118" s="78"/>
      <c r="D118" s="79"/>
    </row>
    <row r="119" spans="2:4" s="80" customFormat="1" x14ac:dyDescent="0.2">
      <c r="B119" s="78"/>
      <c r="D119" s="79"/>
    </row>
    <row r="120" spans="2:4" s="80" customFormat="1" x14ac:dyDescent="0.2">
      <c r="B120" s="78"/>
      <c r="D120" s="79"/>
    </row>
    <row r="121" spans="2:4" s="80" customFormat="1" x14ac:dyDescent="0.2">
      <c r="B121" s="78"/>
      <c r="D121" s="79"/>
    </row>
    <row r="122" spans="2:4" s="80" customFormat="1" x14ac:dyDescent="0.2">
      <c r="B122" s="78"/>
      <c r="D122" s="79"/>
    </row>
    <row r="123" spans="2:4" s="80" customFormat="1" x14ac:dyDescent="0.2">
      <c r="B123" s="78"/>
      <c r="D123" s="79"/>
    </row>
    <row r="124" spans="2:4" s="80" customFormat="1" x14ac:dyDescent="0.2">
      <c r="B124" s="78"/>
      <c r="D124" s="79"/>
    </row>
    <row r="125" spans="2:4" s="80" customFormat="1" x14ac:dyDescent="0.2">
      <c r="B125" s="78"/>
      <c r="D125" s="79"/>
    </row>
    <row r="126" spans="2:4" s="80" customFormat="1" x14ac:dyDescent="0.2">
      <c r="B126" s="78"/>
      <c r="D126" s="79"/>
    </row>
    <row r="127" spans="2:4" s="80" customFormat="1" x14ac:dyDescent="0.2">
      <c r="B127" s="78"/>
      <c r="D127" s="79"/>
    </row>
    <row r="128" spans="2:4" s="80" customFormat="1" x14ac:dyDescent="0.2">
      <c r="B128" s="78"/>
      <c r="D128" s="79"/>
    </row>
    <row r="129" spans="2:4" s="80" customFormat="1" x14ac:dyDescent="0.2">
      <c r="B129" s="78"/>
      <c r="D129" s="79"/>
    </row>
    <row r="130" spans="2:4" s="80" customFormat="1" x14ac:dyDescent="0.2">
      <c r="B130" s="78"/>
      <c r="D130" s="79"/>
    </row>
    <row r="131" spans="2:4" s="80" customFormat="1" x14ac:dyDescent="0.2">
      <c r="B131" s="78"/>
      <c r="D131" s="79"/>
    </row>
    <row r="132" spans="2:4" s="80" customFormat="1" x14ac:dyDescent="0.2">
      <c r="B132" s="78"/>
      <c r="D132" s="79"/>
    </row>
    <row r="133" spans="2:4" s="80" customFormat="1" x14ac:dyDescent="0.2">
      <c r="B133" s="78"/>
      <c r="D133" s="79"/>
    </row>
    <row r="134" spans="2:4" s="80" customFormat="1" x14ac:dyDescent="0.2">
      <c r="B134" s="78"/>
      <c r="D134" s="79"/>
    </row>
    <row r="135" spans="2:4" s="80" customFormat="1" x14ac:dyDescent="0.2">
      <c r="B135" s="78"/>
      <c r="D135" s="79"/>
    </row>
    <row r="136" spans="2:4" s="80" customFormat="1" x14ac:dyDescent="0.2">
      <c r="B136" s="78"/>
      <c r="D136" s="79"/>
    </row>
    <row r="137" spans="2:4" s="80" customFormat="1" x14ac:dyDescent="0.2">
      <c r="B137" s="78"/>
      <c r="D137" s="79"/>
    </row>
    <row r="138" spans="2:4" s="80" customFormat="1" x14ac:dyDescent="0.2">
      <c r="B138" s="78"/>
      <c r="D138" s="79"/>
    </row>
    <row r="139" spans="2:4" s="80" customFormat="1" x14ac:dyDescent="0.2">
      <c r="B139" s="78"/>
      <c r="D139" s="79"/>
    </row>
    <row r="140" spans="2:4" s="80" customFormat="1" x14ac:dyDescent="0.2">
      <c r="B140" s="78"/>
      <c r="D140" s="79"/>
    </row>
    <row r="141" spans="2:4" s="80" customFormat="1" x14ac:dyDescent="0.2">
      <c r="B141" s="78"/>
      <c r="D141" s="79"/>
    </row>
    <row r="142" spans="2:4" s="80" customFormat="1" x14ac:dyDescent="0.2">
      <c r="B142" s="78"/>
      <c r="D142" s="79"/>
    </row>
    <row r="143" spans="2:4" s="80" customFormat="1" x14ac:dyDescent="0.2">
      <c r="B143" s="78"/>
      <c r="D143" s="79"/>
    </row>
    <row r="144" spans="2:4" s="80" customFormat="1" x14ac:dyDescent="0.2">
      <c r="B144" s="78"/>
      <c r="D144" s="79"/>
    </row>
    <row r="145" spans="2:4" s="80" customFormat="1" x14ac:dyDescent="0.2">
      <c r="B145" s="78"/>
      <c r="D145" s="79"/>
    </row>
    <row r="146" spans="2:4" s="80" customFormat="1" x14ac:dyDescent="0.2">
      <c r="B146" s="78"/>
      <c r="D146" s="79"/>
    </row>
    <row r="147" spans="2:4" s="80" customFormat="1" x14ac:dyDescent="0.2">
      <c r="B147" s="78"/>
      <c r="D147" s="79"/>
    </row>
    <row r="148" spans="2:4" s="80" customFormat="1" x14ac:dyDescent="0.2">
      <c r="B148" s="78"/>
      <c r="D148" s="79"/>
    </row>
    <row r="149" spans="2:4" s="80" customFormat="1" x14ac:dyDescent="0.2">
      <c r="B149" s="78"/>
      <c r="D149" s="79"/>
    </row>
    <row r="150" spans="2:4" s="80" customFormat="1" x14ac:dyDescent="0.2">
      <c r="B150" s="78"/>
      <c r="D150" s="79"/>
    </row>
    <row r="151" spans="2:4" s="80" customFormat="1" x14ac:dyDescent="0.2">
      <c r="B151" s="78"/>
      <c r="D151" s="79"/>
    </row>
    <row r="152" spans="2:4" s="80" customFormat="1" x14ac:dyDescent="0.2">
      <c r="B152" s="78"/>
      <c r="D152" s="79"/>
    </row>
    <row r="153" spans="2:4" s="80" customFormat="1" x14ac:dyDescent="0.2">
      <c r="B153" s="78"/>
      <c r="D153" s="79"/>
    </row>
    <row r="154" spans="2:4" s="80" customFormat="1" x14ac:dyDescent="0.2">
      <c r="B154" s="78"/>
      <c r="D154" s="79"/>
    </row>
    <row r="155" spans="2:4" s="80" customFormat="1" x14ac:dyDescent="0.2">
      <c r="B155" s="78"/>
      <c r="D155" s="79"/>
    </row>
    <row r="156" spans="2:4" s="80" customFormat="1" x14ac:dyDescent="0.2">
      <c r="B156" s="78"/>
      <c r="D156" s="79"/>
    </row>
    <row r="157" spans="2:4" s="80" customFormat="1" x14ac:dyDescent="0.2">
      <c r="B157" s="78"/>
      <c r="D157" s="79"/>
    </row>
    <row r="158" spans="2:4" s="80" customFormat="1" x14ac:dyDescent="0.2">
      <c r="B158" s="78"/>
      <c r="D158" s="79"/>
    </row>
    <row r="159" spans="2:4" s="80" customFormat="1" x14ac:dyDescent="0.2">
      <c r="B159" s="78"/>
      <c r="D159" s="79"/>
    </row>
    <row r="160" spans="2:4" s="80" customFormat="1" x14ac:dyDescent="0.2">
      <c r="B160" s="78"/>
      <c r="D160" s="79"/>
    </row>
    <row r="161" spans="2:4" s="80" customFormat="1" x14ac:dyDescent="0.2">
      <c r="B161" s="78"/>
      <c r="D161" s="79"/>
    </row>
    <row r="162" spans="2:4" s="80" customFormat="1" x14ac:dyDescent="0.2">
      <c r="B162" s="78"/>
      <c r="D162" s="79"/>
    </row>
    <row r="163" spans="2:4" s="80" customFormat="1" x14ac:dyDescent="0.2">
      <c r="B163" s="78"/>
      <c r="D163" s="79"/>
    </row>
    <row r="164" spans="2:4" s="80" customFormat="1" x14ac:dyDescent="0.2">
      <c r="B164" s="78"/>
      <c r="D164" s="79"/>
    </row>
    <row r="165" spans="2:4" s="80" customFormat="1" x14ac:dyDescent="0.2">
      <c r="B165" s="78"/>
      <c r="D165" s="79"/>
    </row>
    <row r="166" spans="2:4" s="80" customFormat="1" x14ac:dyDescent="0.2">
      <c r="B166" s="78"/>
      <c r="D166" s="79"/>
    </row>
    <row r="167" spans="2:4" s="80" customFormat="1" x14ac:dyDescent="0.2">
      <c r="B167" s="78"/>
      <c r="D167" s="79"/>
    </row>
    <row r="168" spans="2:4" s="80" customFormat="1" x14ac:dyDescent="0.2">
      <c r="B168" s="78"/>
      <c r="D168" s="79"/>
    </row>
    <row r="169" spans="2:4" s="80" customFormat="1" x14ac:dyDescent="0.2">
      <c r="B169" s="78"/>
      <c r="D169" s="79"/>
    </row>
    <row r="170" spans="2:4" s="80" customFormat="1" x14ac:dyDescent="0.2">
      <c r="B170" s="78"/>
      <c r="D170" s="79"/>
    </row>
    <row r="171" spans="2:4" s="80" customFormat="1" x14ac:dyDescent="0.2">
      <c r="B171" s="78"/>
      <c r="D171" s="79"/>
    </row>
    <row r="172" spans="2:4" s="80" customFormat="1" x14ac:dyDescent="0.2">
      <c r="B172" s="78"/>
      <c r="D172" s="79"/>
    </row>
    <row r="173" spans="2:4" s="80" customFormat="1" x14ac:dyDescent="0.2">
      <c r="B173" s="78"/>
      <c r="D173" s="79"/>
    </row>
    <row r="174" spans="2:4" s="80" customFormat="1" x14ac:dyDescent="0.2">
      <c r="B174" s="78"/>
      <c r="D174" s="79"/>
    </row>
    <row r="175" spans="2:4" s="80" customFormat="1" x14ac:dyDescent="0.2">
      <c r="B175" s="78"/>
      <c r="D175" s="79"/>
    </row>
    <row r="176" spans="2:4" s="80" customFormat="1" x14ac:dyDescent="0.2">
      <c r="B176" s="78"/>
      <c r="D176" s="79"/>
    </row>
    <row r="177" spans="2:4" s="80" customFormat="1" x14ac:dyDescent="0.2">
      <c r="B177" s="78"/>
      <c r="D177" s="79"/>
    </row>
    <row r="178" spans="2:4" s="80" customFormat="1" x14ac:dyDescent="0.2">
      <c r="B178" s="78"/>
      <c r="D178" s="79"/>
    </row>
    <row r="179" spans="2:4" s="80" customFormat="1" x14ac:dyDescent="0.2">
      <c r="B179" s="78"/>
      <c r="D179" s="79"/>
    </row>
    <row r="180" spans="2:4" s="80" customFormat="1" x14ac:dyDescent="0.2">
      <c r="B180" s="78"/>
      <c r="D180" s="79"/>
    </row>
    <row r="181" spans="2:4" s="80" customFormat="1" x14ac:dyDescent="0.2">
      <c r="B181" s="78"/>
      <c r="D181" s="79"/>
    </row>
    <row r="182" spans="2:4" s="80" customFormat="1" x14ac:dyDescent="0.2">
      <c r="B182" s="78"/>
      <c r="D182" s="79"/>
    </row>
    <row r="183" spans="2:4" s="80" customFormat="1" x14ac:dyDescent="0.2">
      <c r="B183" s="78"/>
      <c r="D183" s="79"/>
    </row>
    <row r="184" spans="2:4" s="80" customFormat="1" x14ac:dyDescent="0.2">
      <c r="B184" s="78"/>
      <c r="D184" s="79"/>
    </row>
    <row r="185" spans="2:4" s="80" customFormat="1" x14ac:dyDescent="0.2">
      <c r="B185" s="78"/>
      <c r="D185" s="79"/>
    </row>
    <row r="186" spans="2:4" s="80" customFormat="1" x14ac:dyDescent="0.2">
      <c r="B186" s="78"/>
      <c r="D186" s="79"/>
    </row>
    <row r="187" spans="2:4" s="80" customFormat="1" x14ac:dyDescent="0.2">
      <c r="B187" s="78"/>
      <c r="D187" s="79"/>
    </row>
    <row r="188" spans="2:4" s="80" customFormat="1" x14ac:dyDescent="0.2">
      <c r="B188" s="78"/>
      <c r="D188" s="79"/>
    </row>
    <row r="189" spans="2:4" s="80" customFormat="1" x14ac:dyDescent="0.2">
      <c r="B189" s="78"/>
      <c r="D189" s="79"/>
    </row>
    <row r="190" spans="2:4" s="80" customFormat="1" x14ac:dyDescent="0.2">
      <c r="B190" s="78"/>
      <c r="D190" s="79"/>
    </row>
    <row r="191" spans="2:4" s="80" customFormat="1" x14ac:dyDescent="0.2">
      <c r="B191" s="78"/>
      <c r="D191" s="79"/>
    </row>
    <row r="192" spans="2:4" s="80" customFormat="1" x14ac:dyDescent="0.2">
      <c r="B192" s="78"/>
      <c r="D192" s="79"/>
    </row>
    <row r="193" spans="2:4" s="80" customFormat="1" x14ac:dyDescent="0.2">
      <c r="B193" s="78"/>
      <c r="D193" s="79"/>
    </row>
    <row r="194" spans="2:4" s="80" customFormat="1" x14ac:dyDescent="0.2">
      <c r="B194" s="78"/>
      <c r="D194" s="79"/>
    </row>
    <row r="195" spans="2:4" s="80" customFormat="1" x14ac:dyDescent="0.2">
      <c r="B195" s="78"/>
      <c r="D195" s="79"/>
    </row>
    <row r="196" spans="2:4" s="80" customFormat="1" x14ac:dyDescent="0.2">
      <c r="B196" s="78"/>
      <c r="D196" s="79"/>
    </row>
    <row r="197" spans="2:4" s="80" customFormat="1" x14ac:dyDescent="0.2">
      <c r="B197" s="78"/>
      <c r="D197" s="79"/>
    </row>
    <row r="198" spans="2:4" s="80" customFormat="1" x14ac:dyDescent="0.2">
      <c r="B198" s="78"/>
      <c r="D198" s="79"/>
    </row>
    <row r="199" spans="2:4" s="80" customFormat="1" x14ac:dyDescent="0.2">
      <c r="B199" s="78"/>
      <c r="D199" s="79"/>
    </row>
    <row r="200" spans="2:4" s="80" customFormat="1" x14ac:dyDescent="0.2">
      <c r="B200" s="78"/>
      <c r="D200" s="79"/>
    </row>
    <row r="201" spans="2:4" s="80" customFormat="1" x14ac:dyDescent="0.2">
      <c r="B201" s="78"/>
      <c r="D201" s="79"/>
    </row>
    <row r="202" spans="2:4" s="80" customFormat="1" x14ac:dyDescent="0.2">
      <c r="B202" s="78"/>
      <c r="D202" s="79"/>
    </row>
    <row r="203" spans="2:4" s="80" customFormat="1" x14ac:dyDescent="0.2">
      <c r="B203" s="78"/>
      <c r="D203" s="79"/>
    </row>
    <row r="204" spans="2:4" s="80" customFormat="1" x14ac:dyDescent="0.2">
      <c r="B204" s="78"/>
      <c r="D204" s="79"/>
    </row>
    <row r="205" spans="2:4" s="80" customFormat="1" x14ac:dyDescent="0.2">
      <c r="B205" s="78"/>
      <c r="D205" s="79"/>
    </row>
    <row r="206" spans="2:4" s="80" customFormat="1" x14ac:dyDescent="0.2">
      <c r="B206" s="78"/>
      <c r="D206" s="79"/>
    </row>
    <row r="207" spans="2:4" s="80" customFormat="1" x14ac:dyDescent="0.2">
      <c r="B207" s="78"/>
      <c r="D207" s="79"/>
    </row>
    <row r="208" spans="2:4" s="80" customFormat="1" x14ac:dyDescent="0.2">
      <c r="B208" s="78"/>
      <c r="D208" s="79"/>
    </row>
    <row r="209" spans="2:4" s="80" customFormat="1" x14ac:dyDescent="0.2">
      <c r="B209" s="78"/>
      <c r="D209" s="79"/>
    </row>
    <row r="210" spans="2:4" s="80" customFormat="1" x14ac:dyDescent="0.2">
      <c r="B210" s="78"/>
      <c r="D210" s="79"/>
    </row>
    <row r="211" spans="2:4" s="80" customFormat="1" x14ac:dyDescent="0.2">
      <c r="B211" s="78"/>
      <c r="D211" s="79"/>
    </row>
    <row r="212" spans="2:4" s="80" customFormat="1" x14ac:dyDescent="0.2">
      <c r="B212" s="78"/>
      <c r="D212" s="79"/>
    </row>
    <row r="213" spans="2:4" s="80" customFormat="1" x14ac:dyDescent="0.2">
      <c r="B213" s="78"/>
      <c r="D213" s="79"/>
    </row>
    <row r="214" spans="2:4" s="80" customFormat="1" x14ac:dyDescent="0.2">
      <c r="B214" s="78"/>
      <c r="D214" s="79"/>
    </row>
    <row r="215" spans="2:4" s="80" customFormat="1" x14ac:dyDescent="0.2">
      <c r="B215" s="78"/>
      <c r="D215" s="79"/>
    </row>
    <row r="216" spans="2:4" s="80" customFormat="1" x14ac:dyDescent="0.2">
      <c r="B216" s="78"/>
      <c r="D216" s="79"/>
    </row>
    <row r="217" spans="2:4" s="80" customFormat="1" x14ac:dyDescent="0.2">
      <c r="B217" s="78"/>
      <c r="D217" s="79"/>
    </row>
    <row r="218" spans="2:4" s="80" customFormat="1" x14ac:dyDescent="0.2">
      <c r="B218" s="78"/>
      <c r="D218" s="79"/>
    </row>
  </sheetData>
  <protectedRanges>
    <protectedRange sqref="A16:XFD35 A37:XFD58 B36:XFD36" name="Range1"/>
  </protectedRanges>
  <mergeCells count="1">
    <mergeCell ref="A11:D11"/>
  </mergeCells>
  <phoneticPr fontId="0" type="noConversion"/>
  <pageMargins left="0.75" right="0.75" top="1" bottom="1" header="0.5" footer="0.5"/>
  <pageSetup scale="66" orientation="portrait" r:id="rId1"/>
  <headerFooter alignWithMargins="0">
    <oddHeader>&amp;L&amp;D</oddHeader>
    <oddFooter>&amp;C&amp;"Times New Roman,Regular"&amp;F--&amp;A:  Page &amp;P of &amp;N</oddFooter>
  </headerFooter>
  <customProperties>
    <customPr name="ColorPalette"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10"/>
    <pageSetUpPr fitToPage="1"/>
  </sheetPr>
  <dimension ref="A1:F34"/>
  <sheetViews>
    <sheetView showGridLines="0" zoomScaleNormal="100" workbookViewId="0">
      <selection activeCell="F36" sqref="F36"/>
    </sheetView>
  </sheetViews>
  <sheetFormatPr defaultColWidth="9.28515625" defaultRowHeight="12.75" x14ac:dyDescent="0.2"/>
  <cols>
    <col min="1" max="1" width="57" style="32" customWidth="1"/>
    <col min="2" max="2" width="1.7109375" style="23" customWidth="1"/>
    <col min="3" max="3" width="14.7109375" style="23" customWidth="1"/>
    <col min="4" max="4" width="1.7109375" style="269" customWidth="1"/>
    <col min="5" max="5" width="44.42578125" style="23" customWidth="1"/>
    <col min="6" max="6" width="9.28515625" style="44" customWidth="1"/>
    <col min="7" max="16384" width="9.28515625" style="23"/>
  </cols>
  <sheetData>
    <row r="1" spans="1:6" s="22" customFormat="1" ht="15.75" x14ac:dyDescent="0.25">
      <c r="A1" s="202" t="s">
        <v>212</v>
      </c>
      <c r="B1" s="287"/>
      <c r="C1" s="287"/>
      <c r="D1" s="288"/>
      <c r="F1" s="43"/>
    </row>
    <row r="2" spans="1:6" x14ac:dyDescent="0.2">
      <c r="A2" s="139"/>
      <c r="B2" s="289"/>
      <c r="C2" s="289"/>
      <c r="D2" s="290"/>
    </row>
    <row r="3" spans="1:6" ht="15" x14ac:dyDescent="0.25">
      <c r="A3" s="213"/>
      <c r="B3" s="291"/>
      <c r="C3" s="291"/>
      <c r="D3" s="292" t="s">
        <v>34</v>
      </c>
    </row>
    <row r="4" spans="1:6" customFormat="1" x14ac:dyDescent="0.2">
      <c r="C4" s="392" t="str">
        <f>+'6A-Loan Programs'!A1</f>
        <v>FY 2021</v>
      </c>
    </row>
    <row r="5" spans="1:6" customFormat="1" x14ac:dyDescent="0.2"/>
    <row r="6" spans="1:6" customFormat="1" x14ac:dyDescent="0.2"/>
    <row r="7" spans="1:6" customFormat="1" ht="14.65" customHeight="1" x14ac:dyDescent="0.2">
      <c r="A7" s="393" t="s">
        <v>240</v>
      </c>
      <c r="C7" s="275"/>
    </row>
    <row r="8" spans="1:6" customFormat="1" x14ac:dyDescent="0.2">
      <c r="A8" s="393"/>
      <c r="C8" s="274"/>
    </row>
    <row r="9" spans="1:6" customFormat="1" x14ac:dyDescent="0.2">
      <c r="A9" s="1" t="s">
        <v>241</v>
      </c>
      <c r="C9" s="275"/>
    </row>
    <row r="10" spans="1:6" customFormat="1" x14ac:dyDescent="0.2">
      <c r="A10" s="1"/>
      <c r="C10" s="274"/>
    </row>
    <row r="11" spans="1:6" customFormat="1" x14ac:dyDescent="0.2">
      <c r="A11" s="1" t="s">
        <v>242</v>
      </c>
      <c r="C11" s="275"/>
    </row>
    <row r="12" spans="1:6" customFormat="1" x14ac:dyDescent="0.2">
      <c r="A12" s="1"/>
      <c r="C12" s="274"/>
    </row>
    <row r="13" spans="1:6" customFormat="1" x14ac:dyDescent="0.2">
      <c r="A13" s="1" t="s">
        <v>243</v>
      </c>
      <c r="C13" s="275"/>
    </row>
    <row r="14" spans="1:6" customFormat="1" x14ac:dyDescent="0.2">
      <c r="A14" s="1"/>
      <c r="C14" s="274"/>
    </row>
    <row r="15" spans="1:6" customFormat="1" x14ac:dyDescent="0.2">
      <c r="A15" s="1" t="s">
        <v>244</v>
      </c>
      <c r="C15" s="275"/>
    </row>
    <row r="16" spans="1:6" customFormat="1" x14ac:dyDescent="0.2">
      <c r="A16" s="1"/>
      <c r="C16" s="274"/>
    </row>
    <row r="17" spans="1:3" customFormat="1" x14ac:dyDescent="0.2">
      <c r="A17" s="1" t="s">
        <v>225</v>
      </c>
      <c r="C17" s="275"/>
    </row>
    <row r="18" spans="1:3" customFormat="1" x14ac:dyDescent="0.2">
      <c r="A18" s="1"/>
      <c r="C18" s="274"/>
    </row>
    <row r="19" spans="1:3" customFormat="1" ht="16.149999999999999" customHeight="1" x14ac:dyDescent="0.2">
      <c r="A19" s="1" t="s">
        <v>226</v>
      </c>
      <c r="C19" s="275"/>
    </row>
    <row r="20" spans="1:3" customFormat="1" x14ac:dyDescent="0.2">
      <c r="A20" s="1"/>
      <c r="C20" s="274"/>
    </row>
    <row r="21" spans="1:3" customFormat="1" x14ac:dyDescent="0.2">
      <c r="A21" s="1" t="s">
        <v>245</v>
      </c>
      <c r="C21" s="275"/>
    </row>
    <row r="22" spans="1:3" customFormat="1" x14ac:dyDescent="0.2">
      <c r="A22" s="1"/>
      <c r="C22" s="274"/>
    </row>
    <row r="23" spans="1:3" customFormat="1" x14ac:dyDescent="0.2">
      <c r="A23" s="1" t="s">
        <v>228</v>
      </c>
      <c r="C23" s="275"/>
    </row>
    <row r="24" spans="1:3" customFormat="1" x14ac:dyDescent="0.2">
      <c r="A24" s="1"/>
      <c r="C24" s="274"/>
    </row>
    <row r="25" spans="1:3" customFormat="1" ht="16.149999999999999" customHeight="1" x14ac:dyDescent="0.2">
      <c r="A25" s="1" t="s">
        <v>229</v>
      </c>
      <c r="C25" s="275"/>
    </row>
    <row r="26" spans="1:3" customFormat="1" x14ac:dyDescent="0.2">
      <c r="A26" s="1"/>
      <c r="C26" s="274"/>
    </row>
    <row r="27" spans="1:3" customFormat="1" ht="16.149999999999999" customHeight="1" x14ac:dyDescent="0.2">
      <c r="A27" s="1" t="s">
        <v>230</v>
      </c>
      <c r="C27" s="275"/>
    </row>
    <row r="28" spans="1:3" customFormat="1" x14ac:dyDescent="0.2">
      <c r="A28" s="1"/>
      <c r="C28" s="274"/>
    </row>
    <row r="29" spans="1:3" customFormat="1" x14ac:dyDescent="0.2">
      <c r="A29" s="1" t="s">
        <v>246</v>
      </c>
      <c r="C29" s="275"/>
    </row>
    <row r="30" spans="1:3" customFormat="1" x14ac:dyDescent="0.2">
      <c r="A30" s="1"/>
      <c r="C30" s="274"/>
    </row>
    <row r="31" spans="1:3" customFormat="1" x14ac:dyDescent="0.2">
      <c r="A31" s="1" t="s">
        <v>19</v>
      </c>
      <c r="C31" s="275"/>
    </row>
    <row r="32" spans="1:3" customFormat="1" x14ac:dyDescent="0.2">
      <c r="A32" s="1"/>
      <c r="C32" s="274"/>
    </row>
    <row r="33" spans="1:3" customFormat="1" ht="10.5" customHeight="1" thickBot="1" x14ac:dyDescent="0.25">
      <c r="A33" s="393" t="s">
        <v>247</v>
      </c>
      <c r="C33" s="394">
        <f>+C7+C9+C11+C13+C15+C17+C19+C21+C23+C25+C27+C29+C31</f>
        <v>0</v>
      </c>
    </row>
    <row r="34" spans="1:3" ht="13.5" thickTop="1" x14ac:dyDescent="0.2"/>
  </sheetData>
  <protectedRanges>
    <protectedRange sqref="C12:C13 C23 C31" name="Range1_1"/>
    <protectedRange sqref="C14 C24 C32" name="Range1_2"/>
    <protectedRange sqref="C15:C16 C25:C28 C19:C20" name="Range1_3"/>
    <protectedRange sqref="C17:C18 C29:C30 C21:C22" name="Range1_4"/>
    <protectedRange sqref="C7:C8" name="Range1_5"/>
  </protectedRanges>
  <phoneticPr fontId="0" type="noConversion"/>
  <printOptions horizontalCentered="1"/>
  <pageMargins left="0.5" right="0.25" top="1" bottom="1" header="0.5" footer="0.5"/>
  <pageSetup paperSize="5" scale="73" orientation="landscape" r:id="rId1"/>
  <headerFooter alignWithMargins="0">
    <oddFooter>&amp;C&amp;F--&amp;A:  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4"/>
  <sheetViews>
    <sheetView zoomScaleNormal="100" workbookViewId="0">
      <selection activeCell="Q36" sqref="Q36"/>
    </sheetView>
  </sheetViews>
  <sheetFormatPr defaultRowHeight="12.75" x14ac:dyDescent="0.2"/>
  <cols>
    <col min="1" max="1" width="67.28515625" style="41" customWidth="1"/>
    <col min="2" max="2" width="1.5703125" customWidth="1"/>
  </cols>
  <sheetData>
    <row r="1" spans="1:1" ht="13.5" customHeight="1" x14ac:dyDescent="0.2"/>
    <row r="2" spans="1:1" ht="15.75" x14ac:dyDescent="0.2">
      <c r="A2" s="39" t="s">
        <v>135</v>
      </c>
    </row>
    <row r="3" spans="1:1" ht="25.5" customHeight="1" x14ac:dyDescent="0.2"/>
    <row r="4" spans="1:1" ht="78" customHeight="1" x14ac:dyDescent="0.2">
      <c r="A4" s="110" t="s">
        <v>119</v>
      </c>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pageSetUpPr fitToPage="1"/>
  </sheetPr>
  <dimension ref="A1:I58"/>
  <sheetViews>
    <sheetView showGridLines="0" zoomScaleNormal="100" workbookViewId="0">
      <selection activeCell="L32" sqref="L32"/>
    </sheetView>
  </sheetViews>
  <sheetFormatPr defaultColWidth="9.28515625" defaultRowHeight="12.75" x14ac:dyDescent="0.2"/>
  <cols>
    <col min="1" max="1" width="44.5703125" style="286" customWidth="1"/>
    <col min="2" max="2" width="11.7109375" style="72" customWidth="1"/>
    <col min="3" max="3" width="0.7109375" style="280" customWidth="1"/>
    <col min="4" max="4" width="15.5703125" style="72" customWidth="1"/>
    <col min="5" max="5" width="0.7109375" style="280" customWidth="1"/>
    <col min="6" max="6" width="14.7109375" style="72" customWidth="1"/>
    <col min="7" max="7" width="1.7109375" style="72" customWidth="1"/>
    <col min="8" max="8" width="9.28515625" style="72"/>
    <col min="9" max="9" width="11.7109375" style="72" customWidth="1"/>
    <col min="10" max="16384" width="9.28515625" style="72"/>
  </cols>
  <sheetData>
    <row r="1" spans="1:9" ht="15.75" x14ac:dyDescent="0.25">
      <c r="A1" s="125" t="s">
        <v>147</v>
      </c>
      <c r="B1" s="48"/>
      <c r="C1" s="61"/>
      <c r="D1" s="48"/>
      <c r="E1" s="61"/>
      <c r="F1" s="48"/>
      <c r="G1" s="48"/>
      <c r="H1" s="48"/>
      <c r="I1" s="48"/>
    </row>
    <row r="2" spans="1:9" ht="15.75" x14ac:dyDescent="0.25">
      <c r="A2" s="125"/>
      <c r="B2" s="48"/>
      <c r="C2" s="61"/>
      <c r="D2" s="48"/>
      <c r="E2" s="61"/>
      <c r="F2" s="48"/>
      <c r="G2" s="48"/>
      <c r="H2" s="48"/>
      <c r="I2" s="48"/>
    </row>
    <row r="3" spans="1:9" x14ac:dyDescent="0.2">
      <c r="A3" s="60"/>
      <c r="B3" s="48"/>
      <c r="C3" s="61"/>
      <c r="D3" s="48"/>
      <c r="E3" s="61"/>
      <c r="F3" s="48"/>
      <c r="G3" s="48"/>
      <c r="H3" s="49"/>
      <c r="I3" s="49"/>
    </row>
    <row r="4" spans="1:9" x14ac:dyDescent="0.2">
      <c r="A4" s="76" t="s">
        <v>43</v>
      </c>
      <c r="B4" s="48"/>
      <c r="C4" s="61"/>
      <c r="D4" s="48"/>
      <c r="E4" s="61"/>
      <c r="F4" s="182" t="str">
        <f>+'6A-Loan Programs'!A1</f>
        <v>FY 2021</v>
      </c>
      <c r="G4" s="48"/>
      <c r="H4" s="54"/>
      <c r="I4" s="49"/>
    </row>
    <row r="5" spans="1:9" ht="9.75" customHeight="1" x14ac:dyDescent="0.2">
      <c r="A5" s="270"/>
      <c r="B5" s="48"/>
      <c r="C5" s="61"/>
      <c r="D5" s="48"/>
      <c r="E5" s="61"/>
      <c r="F5" s="54"/>
      <c r="G5" s="48"/>
      <c r="H5" s="271"/>
      <c r="I5" s="49"/>
    </row>
    <row r="6" spans="1:9" x14ac:dyDescent="0.2">
      <c r="A6" s="272" t="s">
        <v>64</v>
      </c>
      <c r="B6" s="273"/>
      <c r="C6" s="274"/>
      <c r="D6" s="273"/>
      <c r="E6" s="274"/>
      <c r="F6" s="275"/>
      <c r="G6" s="48"/>
      <c r="H6" s="271"/>
      <c r="I6" s="49"/>
    </row>
    <row r="7" spans="1:9" ht="8.1" customHeight="1" x14ac:dyDescent="0.2">
      <c r="A7" s="60"/>
      <c r="B7" s="48"/>
      <c r="C7" s="61"/>
      <c r="D7" s="48"/>
      <c r="E7" s="61"/>
      <c r="F7" s="54"/>
      <c r="G7" s="48"/>
      <c r="H7" s="271"/>
      <c r="I7" s="49"/>
    </row>
    <row r="8" spans="1:9" x14ac:dyDescent="0.2">
      <c r="A8" s="272" t="s">
        <v>11</v>
      </c>
      <c r="B8" s="273"/>
      <c r="C8" s="274"/>
      <c r="D8" s="273"/>
      <c r="E8" s="274"/>
      <c r="F8" s="275"/>
      <c r="G8" s="48"/>
      <c r="H8" s="271"/>
      <c r="I8" s="49"/>
    </row>
    <row r="9" spans="1:9" ht="8.1" customHeight="1" x14ac:dyDescent="0.2">
      <c r="A9" s="60"/>
      <c r="B9" s="48"/>
      <c r="C9" s="61"/>
      <c r="D9" s="48"/>
      <c r="E9" s="61"/>
      <c r="F9" s="54"/>
      <c r="G9" s="48"/>
      <c r="H9" s="271"/>
      <c r="I9" s="49"/>
    </row>
    <row r="10" spans="1:9" x14ac:dyDescent="0.2">
      <c r="A10" s="278" t="s">
        <v>45</v>
      </c>
      <c r="B10" s="273"/>
      <c r="C10" s="274"/>
      <c r="D10" s="273"/>
      <c r="E10" s="274"/>
      <c r="F10" s="275"/>
      <c r="G10" s="48"/>
      <c r="H10" s="271"/>
      <c r="I10" s="49"/>
    </row>
    <row r="11" spans="1:9" ht="8.1" customHeight="1" x14ac:dyDescent="0.2">
      <c r="A11" s="60"/>
      <c r="B11" s="48"/>
      <c r="C11" s="61"/>
      <c r="D11" s="48"/>
      <c r="E11" s="61"/>
      <c r="F11" s="54"/>
      <c r="G11" s="48"/>
      <c r="H11" s="271"/>
      <c r="I11" s="49"/>
    </row>
    <row r="12" spans="1:9" x14ac:dyDescent="0.2">
      <c r="A12" s="276" t="s">
        <v>56</v>
      </c>
      <c r="B12" s="273"/>
      <c r="C12" s="274"/>
      <c r="D12" s="273"/>
      <c r="E12" s="274"/>
      <c r="F12" s="275"/>
      <c r="G12" s="48"/>
      <c r="H12" s="271"/>
      <c r="I12" s="49"/>
    </row>
    <row r="13" spans="1:9" ht="8.1" customHeight="1" x14ac:dyDescent="0.2">
      <c r="A13" s="141"/>
      <c r="B13" s="48"/>
      <c r="C13" s="61"/>
      <c r="D13" s="48"/>
      <c r="E13" s="61"/>
      <c r="F13" s="54"/>
      <c r="G13" s="48"/>
      <c r="H13" s="271"/>
      <c r="I13" s="49"/>
    </row>
    <row r="14" spans="1:9" x14ac:dyDescent="0.2">
      <c r="A14" s="276" t="s">
        <v>85</v>
      </c>
      <c r="B14" s="273"/>
      <c r="C14" s="274"/>
      <c r="D14" s="273"/>
      <c r="E14" s="274"/>
      <c r="F14" s="275"/>
      <c r="G14" s="48"/>
      <c r="H14" s="271"/>
      <c r="I14" s="49"/>
    </row>
    <row r="15" spans="1:9" ht="8.1" customHeight="1" x14ac:dyDescent="0.2">
      <c r="A15" s="141"/>
      <c r="B15" s="48"/>
      <c r="C15" s="61"/>
      <c r="D15" s="48"/>
      <c r="E15" s="61"/>
      <c r="F15" s="54"/>
      <c r="G15" s="48"/>
      <c r="H15" s="271"/>
      <c r="I15" s="49"/>
    </row>
    <row r="16" spans="1:9" x14ac:dyDescent="0.2">
      <c r="A16" s="277" t="s">
        <v>57</v>
      </c>
      <c r="B16" s="273"/>
      <c r="C16" s="274"/>
      <c r="D16" s="273"/>
      <c r="E16" s="274"/>
      <c r="F16" s="275"/>
      <c r="G16" s="48"/>
      <c r="H16" s="271"/>
      <c r="I16" s="49"/>
    </row>
    <row r="17" spans="1:9" ht="8.1" customHeight="1" x14ac:dyDescent="0.2">
      <c r="A17" s="141"/>
      <c r="B17" s="48"/>
      <c r="C17" s="61"/>
      <c r="D17" s="48"/>
      <c r="E17" s="61"/>
      <c r="F17" s="54"/>
      <c r="G17" s="48"/>
      <c r="H17" s="271"/>
      <c r="I17" s="49"/>
    </row>
    <row r="18" spans="1:9" x14ac:dyDescent="0.2">
      <c r="A18" s="277" t="s">
        <v>61</v>
      </c>
      <c r="B18" s="273"/>
      <c r="C18" s="274"/>
      <c r="D18" s="273"/>
      <c r="E18" s="274"/>
      <c r="F18" s="275"/>
      <c r="G18" s="48"/>
      <c r="H18" s="271"/>
      <c r="I18" s="49"/>
    </row>
    <row r="19" spans="1:9" ht="8.1" customHeight="1" x14ac:dyDescent="0.2">
      <c r="A19" s="141"/>
      <c r="B19" s="48"/>
      <c r="C19" s="61"/>
      <c r="D19" s="48"/>
      <c r="E19" s="61"/>
      <c r="F19" s="54"/>
      <c r="G19" s="48"/>
      <c r="H19" s="271"/>
      <c r="I19" s="49"/>
    </row>
    <row r="20" spans="1:9" x14ac:dyDescent="0.2">
      <c r="A20" s="277" t="s">
        <v>62</v>
      </c>
      <c r="B20" s="273"/>
      <c r="C20" s="274"/>
      <c r="D20" s="273"/>
      <c r="E20" s="274"/>
      <c r="F20" s="275"/>
      <c r="G20" s="48"/>
      <c r="H20" s="271"/>
      <c r="I20" s="49"/>
    </row>
    <row r="21" spans="1:9" ht="8.1" customHeight="1" x14ac:dyDescent="0.2">
      <c r="A21" s="141"/>
      <c r="B21" s="48"/>
      <c r="C21" s="61"/>
      <c r="D21" s="48"/>
      <c r="E21" s="61"/>
      <c r="F21" s="54"/>
      <c r="G21" s="48"/>
      <c r="H21" s="271"/>
      <c r="I21" s="49"/>
    </row>
    <row r="22" spans="1:9" x14ac:dyDescent="0.2">
      <c r="A22" s="277" t="s">
        <v>63</v>
      </c>
      <c r="B22" s="273"/>
      <c r="C22" s="274"/>
      <c r="D22" s="273"/>
      <c r="E22" s="274"/>
      <c r="F22" s="275"/>
      <c r="G22" s="48"/>
      <c r="H22" s="271"/>
      <c r="I22" s="49"/>
    </row>
    <row r="23" spans="1:9" ht="8.1" customHeight="1" x14ac:dyDescent="0.2">
      <c r="A23" s="141"/>
      <c r="B23" s="48"/>
      <c r="C23" s="61"/>
      <c r="D23" s="48"/>
      <c r="E23" s="61"/>
      <c r="F23" s="54"/>
      <c r="G23" s="48"/>
      <c r="H23" s="271"/>
      <c r="I23" s="49"/>
    </row>
    <row r="24" spans="1:9" x14ac:dyDescent="0.2">
      <c r="A24" s="278" t="s">
        <v>73</v>
      </c>
      <c r="B24" s="273"/>
      <c r="C24" s="274"/>
      <c r="D24" s="273"/>
      <c r="E24" s="274"/>
      <c r="F24" s="275"/>
      <c r="G24" s="48"/>
      <c r="H24" s="271"/>
      <c r="I24" s="49"/>
    </row>
    <row r="25" spans="1:9" x14ac:dyDescent="0.2">
      <c r="A25" s="278"/>
      <c r="B25" s="49"/>
      <c r="C25" s="77"/>
      <c r="D25" s="49"/>
      <c r="E25" s="77"/>
      <c r="F25" s="48"/>
      <c r="G25" s="48"/>
      <c r="H25" s="271"/>
      <c r="I25" s="49"/>
    </row>
    <row r="26" spans="1:9" x14ac:dyDescent="0.2">
      <c r="A26" s="278" t="s">
        <v>74</v>
      </c>
      <c r="B26" s="273"/>
      <c r="C26" s="274"/>
      <c r="D26" s="273"/>
      <c r="E26" s="274"/>
      <c r="F26" s="275"/>
      <c r="G26" s="48"/>
      <c r="H26" s="271"/>
      <c r="I26" s="49"/>
    </row>
    <row r="27" spans="1:9" x14ac:dyDescent="0.2">
      <c r="A27" s="278"/>
      <c r="B27" s="49"/>
      <c r="C27" s="77"/>
      <c r="D27" s="49"/>
      <c r="E27" s="77"/>
      <c r="F27" s="48"/>
      <c r="G27" s="48"/>
      <c r="H27" s="271"/>
      <c r="I27" s="49"/>
    </row>
    <row r="28" spans="1:9" x14ac:dyDescent="0.2">
      <c r="A28" s="278" t="s">
        <v>117</v>
      </c>
      <c r="B28" s="273"/>
      <c r="C28" s="274"/>
      <c r="D28" s="273"/>
      <c r="E28" s="274"/>
      <c r="F28" s="275"/>
      <c r="G28" s="48"/>
      <c r="H28" s="271"/>
      <c r="I28" s="49"/>
    </row>
    <row r="29" spans="1:9" x14ac:dyDescent="0.2">
      <c r="A29" s="278"/>
      <c r="B29" s="49"/>
      <c r="C29" s="77"/>
      <c r="D29" s="49"/>
      <c r="E29" s="77"/>
      <c r="F29" s="48"/>
      <c r="G29" s="48"/>
      <c r="H29" s="271"/>
      <c r="I29" s="49"/>
    </row>
    <row r="30" spans="1:9" x14ac:dyDescent="0.2">
      <c r="A30" s="278" t="s">
        <v>76</v>
      </c>
      <c r="B30" s="273"/>
      <c r="C30" s="274"/>
      <c r="D30" s="273"/>
      <c r="E30" s="274"/>
      <c r="F30" s="275"/>
      <c r="G30" s="48"/>
      <c r="H30" s="271"/>
      <c r="I30" s="49"/>
    </row>
    <row r="31" spans="1:9" x14ac:dyDescent="0.2">
      <c r="A31" s="278"/>
      <c r="B31" s="49"/>
      <c r="C31" s="77"/>
      <c r="D31" s="49"/>
      <c r="E31" s="77"/>
      <c r="F31" s="279"/>
      <c r="G31" s="48"/>
      <c r="H31" s="271"/>
      <c r="I31" s="49"/>
    </row>
    <row r="32" spans="1:9" ht="8.1" customHeight="1" x14ac:dyDescent="0.2">
      <c r="A32" s="141"/>
      <c r="B32" s="48"/>
      <c r="C32" s="61"/>
      <c r="D32" s="48"/>
      <c r="E32" s="61"/>
      <c r="F32" s="54"/>
      <c r="G32" s="48"/>
      <c r="H32" s="271"/>
      <c r="I32" s="49"/>
    </row>
    <row r="33" spans="1:9" x14ac:dyDescent="0.2">
      <c r="A33" s="278" t="s">
        <v>12</v>
      </c>
      <c r="B33" s="273"/>
      <c r="C33" s="274"/>
      <c r="D33" s="273"/>
      <c r="E33" s="274"/>
      <c r="F33" s="275"/>
      <c r="G33" s="48"/>
      <c r="H33" s="271"/>
      <c r="I33" s="49"/>
    </row>
    <row r="34" spans="1:9" ht="7.9" customHeight="1" x14ac:dyDescent="0.2">
      <c r="A34" s="140"/>
      <c r="B34" s="48"/>
      <c r="C34" s="61"/>
      <c r="D34" s="48"/>
      <c r="E34" s="61"/>
      <c r="F34" s="54"/>
      <c r="G34" s="48"/>
      <c r="H34" s="271"/>
      <c r="I34" s="49"/>
    </row>
    <row r="35" spans="1:9" ht="8.1" customHeight="1" x14ac:dyDescent="0.2">
      <c r="A35" s="60"/>
      <c r="B35" s="48"/>
      <c r="C35" s="61"/>
      <c r="D35" s="48"/>
      <c r="E35" s="61"/>
      <c r="F35" s="54"/>
      <c r="G35" s="48"/>
      <c r="H35" s="271"/>
      <c r="I35" s="49"/>
    </row>
    <row r="36" spans="1:9" x14ac:dyDescent="0.2">
      <c r="A36" s="281"/>
      <c r="B36" s="273"/>
      <c r="C36" s="274"/>
      <c r="D36" s="273"/>
      <c r="E36" s="274"/>
      <c r="F36" s="275"/>
      <c r="G36" s="48"/>
      <c r="H36" s="271"/>
      <c r="I36" s="49"/>
    </row>
    <row r="37" spans="1:9" ht="11.25" customHeight="1" x14ac:dyDescent="0.2">
      <c r="A37" s="60"/>
      <c r="B37" s="48"/>
      <c r="C37" s="61"/>
      <c r="D37" s="48"/>
      <c r="E37" s="61"/>
      <c r="F37" s="54"/>
      <c r="G37" s="48"/>
      <c r="H37" s="271"/>
      <c r="I37" s="49"/>
    </row>
    <row r="38" spans="1:9" ht="19.5" customHeight="1" thickBot="1" x14ac:dyDescent="0.25">
      <c r="A38" s="60" t="s">
        <v>23</v>
      </c>
      <c r="B38" s="48"/>
      <c r="C38" s="61"/>
      <c r="D38" s="48"/>
      <c r="E38" s="61"/>
      <c r="F38" s="282">
        <f>SUM(F5:F37)</f>
        <v>0</v>
      </c>
      <c r="G38" s="48"/>
      <c r="H38" s="283"/>
      <c r="I38" s="49"/>
    </row>
    <row r="39" spans="1:9" ht="13.5" thickTop="1" x14ac:dyDescent="0.2">
      <c r="A39" s="60"/>
      <c r="B39" s="48"/>
      <c r="C39" s="61"/>
      <c r="D39" s="48"/>
      <c r="E39" s="61"/>
      <c r="F39" s="48"/>
      <c r="G39" s="48"/>
      <c r="H39" s="77"/>
      <c r="I39" s="49"/>
    </row>
    <row r="40" spans="1:9" x14ac:dyDescent="0.2">
      <c r="A40" s="148"/>
      <c r="B40" s="48"/>
      <c r="C40" s="61"/>
      <c r="D40" s="48"/>
      <c r="E40" s="61"/>
      <c r="F40" s="48"/>
      <c r="G40" s="48"/>
      <c r="H40" s="77"/>
      <c r="I40" s="49"/>
    </row>
    <row r="41" spans="1:9" x14ac:dyDescent="0.2">
      <c r="A41" s="76" t="s">
        <v>22</v>
      </c>
      <c r="B41" s="48"/>
      <c r="C41" s="61"/>
      <c r="D41" s="48"/>
      <c r="E41" s="61"/>
      <c r="F41" s="182" t="str">
        <f>+F4</f>
        <v>FY 2021</v>
      </c>
      <c r="G41" s="48"/>
      <c r="H41" s="271"/>
      <c r="I41" s="49"/>
    </row>
    <row r="42" spans="1:9" ht="12.75" customHeight="1" x14ac:dyDescent="0.2">
      <c r="A42" s="270"/>
      <c r="B42" s="48"/>
      <c r="C42" s="61"/>
      <c r="D42" s="48"/>
      <c r="E42" s="61"/>
      <c r="F42" s="54"/>
      <c r="G42" s="48"/>
      <c r="H42" s="271"/>
      <c r="I42" s="49"/>
    </row>
    <row r="43" spans="1:9" x14ac:dyDescent="0.2">
      <c r="A43" s="277" t="s">
        <v>18</v>
      </c>
      <c r="B43" s="273"/>
      <c r="C43" s="274"/>
      <c r="D43" s="273"/>
      <c r="E43" s="274"/>
      <c r="F43" s="275"/>
      <c r="G43" s="48"/>
      <c r="H43" s="77"/>
      <c r="I43" s="49"/>
    </row>
    <row r="44" spans="1:9" ht="8.1" customHeight="1" x14ac:dyDescent="0.2">
      <c r="A44" s="60"/>
      <c r="B44" s="48"/>
      <c r="C44" s="61"/>
      <c r="D44" s="48"/>
      <c r="E44" s="61"/>
      <c r="F44" s="54"/>
      <c r="G44" s="48"/>
      <c r="H44" s="271"/>
      <c r="I44" s="49"/>
    </row>
    <row r="45" spans="1:9" x14ac:dyDescent="0.2">
      <c r="A45" s="385"/>
      <c r="B45" s="273"/>
      <c r="C45" s="274"/>
      <c r="D45" s="273"/>
      <c r="E45" s="274"/>
      <c r="F45" s="275"/>
      <c r="G45" s="48"/>
      <c r="H45" s="77"/>
      <c r="I45" s="49"/>
    </row>
    <row r="46" spans="1:9" ht="8.1" customHeight="1" x14ac:dyDescent="0.2">
      <c r="A46" s="67"/>
      <c r="B46" s="48"/>
      <c r="C46" s="61"/>
      <c r="D46" s="48"/>
      <c r="E46" s="61"/>
      <c r="F46" s="61"/>
      <c r="G46" s="48"/>
      <c r="H46" s="77"/>
      <c r="I46" s="49"/>
    </row>
    <row r="47" spans="1:9" x14ac:dyDescent="0.2">
      <c r="A47" s="281"/>
      <c r="B47" s="273"/>
      <c r="C47" s="274"/>
      <c r="D47" s="273"/>
      <c r="E47" s="274"/>
      <c r="F47" s="275"/>
      <c r="G47" s="48"/>
      <c r="H47" s="77"/>
      <c r="I47" s="49"/>
    </row>
    <row r="48" spans="1:9" ht="9.75" customHeight="1" x14ac:dyDescent="0.2">
      <c r="A48" s="153"/>
      <c r="B48" s="49"/>
      <c r="C48" s="77"/>
      <c r="D48" s="49"/>
      <c r="E48" s="77"/>
      <c r="F48" s="49"/>
      <c r="G48" s="48"/>
      <c r="H48" s="77"/>
      <c r="I48" s="49"/>
    </row>
    <row r="49" spans="1:9" x14ac:dyDescent="0.2">
      <c r="A49" s="281"/>
      <c r="B49" s="273"/>
      <c r="C49" s="274"/>
      <c r="D49" s="273"/>
      <c r="E49" s="274"/>
      <c r="F49" s="275"/>
      <c r="G49" s="48"/>
      <c r="H49" s="77"/>
      <c r="I49" s="49"/>
    </row>
    <row r="50" spans="1:9" ht="10.5" customHeight="1" x14ac:dyDescent="0.2">
      <c r="A50" s="60"/>
      <c r="B50" s="48"/>
      <c r="C50" s="61"/>
      <c r="D50" s="48"/>
      <c r="E50" s="61"/>
      <c r="F50" s="246"/>
      <c r="G50" s="48"/>
      <c r="H50" s="271"/>
      <c r="I50" s="49"/>
    </row>
    <row r="51" spans="1:9" ht="20.25" customHeight="1" thickBot="1" x14ac:dyDescent="0.25">
      <c r="A51" s="60" t="s">
        <v>23</v>
      </c>
      <c r="B51" s="48"/>
      <c r="C51" s="61"/>
      <c r="D51" s="48"/>
      <c r="E51" s="61"/>
      <c r="F51" s="284">
        <f>SUM(F42:F50)</f>
        <v>0</v>
      </c>
      <c r="G51" s="48"/>
      <c r="H51" s="285"/>
      <c r="I51" s="49"/>
    </row>
    <row r="52" spans="1:9" ht="13.5" thickTop="1" x14ac:dyDescent="0.2">
      <c r="A52" s="60"/>
      <c r="B52" s="48"/>
      <c r="C52" s="61"/>
      <c r="D52" s="48"/>
      <c r="E52" s="61"/>
      <c r="F52" s="48"/>
      <c r="G52" s="48"/>
      <c r="H52" s="77"/>
      <c r="I52" s="49"/>
    </row>
    <row r="53" spans="1:9" x14ac:dyDescent="0.2">
      <c r="A53" s="60"/>
      <c r="B53" s="48"/>
      <c r="C53" s="61"/>
      <c r="D53" s="48"/>
      <c r="E53" s="61"/>
      <c r="F53" s="48"/>
      <c r="G53" s="48"/>
      <c r="H53" s="49"/>
      <c r="I53" s="49"/>
    </row>
    <row r="54" spans="1:9" x14ac:dyDescent="0.2">
      <c r="A54" s="60"/>
      <c r="B54" s="48"/>
      <c r="C54" s="61"/>
      <c r="D54" s="48"/>
      <c r="E54" s="61"/>
      <c r="F54" s="48"/>
      <c r="G54" s="48"/>
      <c r="H54" s="49"/>
      <c r="I54" s="49"/>
    </row>
    <row r="55" spans="1:9" x14ac:dyDescent="0.2">
      <c r="A55" s="60"/>
      <c r="B55" s="48"/>
      <c r="C55" s="61"/>
      <c r="D55" s="48"/>
      <c r="E55" s="61"/>
      <c r="F55" s="48"/>
      <c r="G55" s="48"/>
      <c r="H55" s="49"/>
      <c r="I55" s="49"/>
    </row>
    <row r="56" spans="1:9" x14ac:dyDescent="0.2">
      <c r="A56" s="60"/>
      <c r="B56" s="48"/>
      <c r="C56" s="61"/>
      <c r="D56" s="48"/>
      <c r="E56" s="61"/>
      <c r="F56" s="48"/>
      <c r="G56" s="48"/>
      <c r="H56" s="49"/>
      <c r="I56" s="49"/>
    </row>
    <row r="57" spans="1:9" x14ac:dyDescent="0.2">
      <c r="H57" s="74"/>
      <c r="I57" s="74"/>
    </row>
    <row r="58" spans="1:9" x14ac:dyDescent="0.2">
      <c r="H58" s="74"/>
      <c r="I58" s="74"/>
    </row>
  </sheetData>
  <protectedRanges>
    <protectedRange sqref="F6:F30 F43:F50 A35:A36 A47:A49 F33:F37" name="Range1"/>
  </protectedRanges>
  <phoneticPr fontId="0" type="noConversion"/>
  <printOptions horizontalCentered="1"/>
  <pageMargins left="0.75" right="0.75" top="1" bottom="1" header="0.5" footer="0.25"/>
  <pageSetup orientation="portrait" blackAndWhite="1" r:id="rId1"/>
  <headerFooter alignWithMargins="0">
    <oddFooter>&amp;C&amp;F--&amp;A:  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7678-724D-4ABB-83C8-651CF1BCBCE4}">
  <dimension ref="A2:A7"/>
  <sheetViews>
    <sheetView zoomScaleNormal="100" workbookViewId="0"/>
  </sheetViews>
  <sheetFormatPr defaultRowHeight="12.75" x14ac:dyDescent="0.2"/>
  <cols>
    <col min="1" max="1" width="64.5703125" customWidth="1"/>
  </cols>
  <sheetData>
    <row r="2" spans="1:1" ht="25.5" customHeight="1" x14ac:dyDescent="0.2">
      <c r="A2" s="391" t="s">
        <v>140</v>
      </c>
    </row>
    <row r="3" spans="1:1" ht="30.75" customHeight="1" x14ac:dyDescent="0.2"/>
    <row r="4" spans="1:1" ht="76.5" customHeight="1" x14ac:dyDescent="0.2">
      <c r="A4" s="395" t="s">
        <v>217</v>
      </c>
    </row>
    <row r="5" spans="1:1" ht="42.75" x14ac:dyDescent="0.2">
      <c r="A5" s="416" t="s">
        <v>218</v>
      </c>
    </row>
    <row r="7" spans="1:1" ht="75" x14ac:dyDescent="0.2">
      <c r="A7" s="395" t="s">
        <v>236</v>
      </c>
    </row>
  </sheetData>
  <pageMargins left="0.7" right="0.7" top="0.75" bottom="0.75" header="0.3" footer="0.3"/>
  <pageSetup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1FC77-4918-4CB8-8C9D-DA2A916A2D10}">
  <sheetPr>
    <tabColor rgb="FFFF0000"/>
  </sheetPr>
  <dimension ref="A1:C40"/>
  <sheetViews>
    <sheetView showGridLines="0" workbookViewId="0">
      <selection activeCell="H35" sqref="H35"/>
    </sheetView>
  </sheetViews>
  <sheetFormatPr defaultRowHeight="12.75" x14ac:dyDescent="0.2"/>
  <cols>
    <col min="1" max="1" width="37.85546875" customWidth="1"/>
    <col min="3" max="3" width="18.140625" customWidth="1"/>
  </cols>
  <sheetData>
    <row r="1" spans="1:3" ht="15.75" x14ac:dyDescent="0.2">
      <c r="A1" s="410" t="s">
        <v>145</v>
      </c>
      <c r="B1" s="410"/>
      <c r="C1" s="410"/>
    </row>
    <row r="4" spans="1:3" x14ac:dyDescent="0.2">
      <c r="C4" s="392" t="str">
        <f>+'6A-Loan Programs'!A1</f>
        <v>FY 2021</v>
      </c>
    </row>
    <row r="7" spans="1:3" ht="14.65" customHeight="1" x14ac:dyDescent="0.2">
      <c r="A7" s="393" t="s">
        <v>219</v>
      </c>
      <c r="C7" s="275"/>
    </row>
    <row r="8" spans="1:3" x14ac:dyDescent="0.2">
      <c r="A8" s="393"/>
      <c r="C8" s="274"/>
    </row>
    <row r="9" spans="1:3" x14ac:dyDescent="0.2">
      <c r="A9" s="1" t="s">
        <v>220</v>
      </c>
      <c r="C9" s="275"/>
    </row>
    <row r="10" spans="1:3" x14ac:dyDescent="0.2">
      <c r="A10" s="1"/>
      <c r="C10" s="274"/>
    </row>
    <row r="11" spans="1:3" x14ac:dyDescent="0.2">
      <c r="A11" s="1" t="s">
        <v>221</v>
      </c>
      <c r="C11" s="275"/>
    </row>
    <row r="12" spans="1:3" x14ac:dyDescent="0.2">
      <c r="A12" s="1"/>
      <c r="C12" s="274"/>
    </row>
    <row r="13" spans="1:3" x14ac:dyDescent="0.2">
      <c r="A13" s="1" t="s">
        <v>222</v>
      </c>
      <c r="C13" s="275"/>
    </row>
    <row r="14" spans="1:3" x14ac:dyDescent="0.2">
      <c r="A14" s="1"/>
      <c r="C14" s="274"/>
    </row>
    <row r="15" spans="1:3" x14ac:dyDescent="0.2">
      <c r="A15" s="1" t="s">
        <v>234</v>
      </c>
      <c r="C15" s="275"/>
    </row>
    <row r="16" spans="1:3" x14ac:dyDescent="0.2">
      <c r="A16" s="1"/>
      <c r="C16" s="274"/>
    </row>
    <row r="17" spans="1:3" x14ac:dyDescent="0.2">
      <c r="A17" s="1" t="s">
        <v>235</v>
      </c>
      <c r="C17" s="275"/>
    </row>
    <row r="18" spans="1:3" x14ac:dyDescent="0.2">
      <c r="A18" s="1"/>
      <c r="C18" s="274"/>
    </row>
    <row r="19" spans="1:3" ht="16.149999999999999" customHeight="1" x14ac:dyDescent="0.2">
      <c r="A19" s="1" t="s">
        <v>223</v>
      </c>
      <c r="C19" s="275"/>
    </row>
    <row r="20" spans="1:3" x14ac:dyDescent="0.2">
      <c r="A20" s="1"/>
      <c r="C20" s="274"/>
    </row>
    <row r="21" spans="1:3" x14ac:dyDescent="0.2">
      <c r="A21" s="1" t="s">
        <v>224</v>
      </c>
      <c r="C21" s="275"/>
    </row>
    <row r="22" spans="1:3" x14ac:dyDescent="0.2">
      <c r="A22" s="1"/>
      <c r="C22" s="274"/>
    </row>
    <row r="23" spans="1:3" x14ac:dyDescent="0.2">
      <c r="A23" s="1" t="s">
        <v>225</v>
      </c>
      <c r="C23" s="275"/>
    </row>
    <row r="24" spans="1:3" x14ac:dyDescent="0.2">
      <c r="A24" s="1"/>
      <c r="C24" s="274"/>
    </row>
    <row r="25" spans="1:3" ht="16.149999999999999" customHeight="1" x14ac:dyDescent="0.2">
      <c r="A25" s="1" t="s">
        <v>226</v>
      </c>
      <c r="C25" s="275"/>
    </row>
    <row r="26" spans="1:3" x14ac:dyDescent="0.2">
      <c r="A26" s="1"/>
      <c r="C26" s="274"/>
    </row>
    <row r="27" spans="1:3" ht="16.149999999999999" customHeight="1" x14ac:dyDescent="0.2">
      <c r="A27" s="1" t="s">
        <v>227</v>
      </c>
      <c r="C27" s="275"/>
    </row>
    <row r="28" spans="1:3" x14ac:dyDescent="0.2">
      <c r="A28" s="1"/>
      <c r="C28" s="274"/>
    </row>
    <row r="29" spans="1:3" x14ac:dyDescent="0.2">
      <c r="A29" s="1" t="s">
        <v>228</v>
      </c>
      <c r="C29" s="275"/>
    </row>
    <row r="30" spans="1:3" x14ac:dyDescent="0.2">
      <c r="A30" s="1"/>
      <c r="C30" s="274"/>
    </row>
    <row r="31" spans="1:3" x14ac:dyDescent="0.2">
      <c r="A31" s="1" t="s">
        <v>229</v>
      </c>
      <c r="C31" s="275"/>
    </row>
    <row r="32" spans="1:3" x14ac:dyDescent="0.2">
      <c r="A32" s="1"/>
      <c r="C32" s="274"/>
    </row>
    <row r="33" spans="1:3" ht="16.149999999999999" customHeight="1" x14ac:dyDescent="0.2">
      <c r="A33" s="1" t="s">
        <v>230</v>
      </c>
      <c r="C33" s="275"/>
    </row>
    <row r="34" spans="1:3" ht="16.149999999999999" customHeight="1" x14ac:dyDescent="0.2">
      <c r="A34" s="1"/>
      <c r="C34" s="274"/>
    </row>
    <row r="35" spans="1:3" x14ac:dyDescent="0.2">
      <c r="A35" s="1" t="s">
        <v>231</v>
      </c>
      <c r="C35" s="275"/>
    </row>
    <row r="36" spans="1:3" x14ac:dyDescent="0.2">
      <c r="A36" s="1"/>
      <c r="C36" s="274"/>
    </row>
    <row r="37" spans="1:3" x14ac:dyDescent="0.2">
      <c r="A37" s="1" t="s">
        <v>232</v>
      </c>
      <c r="C37" s="275"/>
    </row>
    <row r="38" spans="1:3" ht="20.65" customHeight="1" x14ac:dyDescent="0.2">
      <c r="A38" s="1"/>
      <c r="C38" s="77"/>
    </row>
    <row r="39" spans="1:3" ht="10.5" customHeight="1" thickBot="1" x14ac:dyDescent="0.25">
      <c r="A39" s="393" t="s">
        <v>233</v>
      </c>
      <c r="C39" s="394">
        <f>+C7+C9+C11+C13+C15+C17+C19+C21+C23+C25+C27+C29+C31+C33+C35+C37</f>
        <v>0</v>
      </c>
    </row>
    <row r="40" spans="1:3" ht="13.5" thickTop="1" x14ac:dyDescent="0.2"/>
  </sheetData>
  <protectedRanges>
    <protectedRange sqref="C12:C13 C23 C31" name="Range1_1"/>
    <protectedRange sqref="C14 C24 C32" name="Range1_2"/>
    <protectedRange sqref="C15:C16 C25:C28 C33:C34 C19:C20" name="Range1_3"/>
    <protectedRange sqref="C17:C18 C29:C30 C35:C38 C21:C22" name="Range1_4"/>
    <protectedRange sqref="C7:C8" name="Range1_5"/>
  </protectedRanges>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J16"/>
  <sheetViews>
    <sheetView showGridLines="0" zoomScaleNormal="100" workbookViewId="0"/>
  </sheetViews>
  <sheetFormatPr defaultColWidth="8.7109375" defaultRowHeight="12.75" x14ac:dyDescent="0.2"/>
  <cols>
    <col min="1" max="1" width="53.42578125" style="13" customWidth="1"/>
    <col min="2" max="2" width="1.5703125" style="48" customWidth="1"/>
    <col min="3" max="3" width="15.5703125" style="48" customWidth="1"/>
    <col min="4" max="4" width="3.28515625" style="48" customWidth="1"/>
    <col min="5" max="5" width="13.7109375" style="13" customWidth="1"/>
    <col min="6" max="6" width="10.28515625" style="13" customWidth="1"/>
    <col min="7" max="8" width="8.7109375" style="13" customWidth="1"/>
    <col min="9" max="9" width="7.42578125" style="13" customWidth="1"/>
    <col min="10" max="10" width="11.5703125" style="13" customWidth="1"/>
    <col min="11" max="16384" width="8.7109375" style="13"/>
  </cols>
  <sheetData>
    <row r="1" spans="1:10" s="48" customFormat="1" ht="18.75" x14ac:dyDescent="0.3">
      <c r="A1" s="121" t="s">
        <v>120</v>
      </c>
      <c r="B1" s="122"/>
      <c r="C1" s="122"/>
      <c r="D1" s="122"/>
      <c r="E1" s="122"/>
    </row>
    <row r="2" spans="1:10" s="48" customFormat="1" ht="15.75" x14ac:dyDescent="0.25">
      <c r="A2" s="122"/>
    </row>
    <row r="3" spans="1:10" s="48" customFormat="1" ht="15" x14ac:dyDescent="0.25">
      <c r="A3" s="111"/>
      <c r="B3" s="111"/>
      <c r="C3" s="111"/>
      <c r="D3" s="111"/>
      <c r="E3" s="111"/>
      <c r="G3" s="61"/>
      <c r="H3" s="61"/>
      <c r="I3" s="61"/>
      <c r="J3" s="61"/>
    </row>
    <row r="4" spans="1:10" ht="15" x14ac:dyDescent="0.25">
      <c r="A4" s="46" t="s">
        <v>88</v>
      </c>
      <c r="B4" s="111"/>
      <c r="C4" s="123" t="str">
        <f>+'6A-Loan Programs'!A1</f>
        <v>FY 2021</v>
      </c>
      <c r="D4" s="124"/>
      <c r="E4" s="25"/>
      <c r="G4" s="16"/>
      <c r="H4" s="16"/>
      <c r="I4" s="15"/>
      <c r="J4" s="15"/>
    </row>
    <row r="5" spans="1:10" s="48" customFormat="1" ht="15" x14ac:dyDescent="0.25">
      <c r="A5" s="111"/>
      <c r="B5" s="111"/>
      <c r="C5" s="117"/>
      <c r="D5" s="111"/>
      <c r="E5" s="118"/>
      <c r="G5" s="61"/>
      <c r="H5" s="61"/>
      <c r="I5" s="61"/>
      <c r="J5" s="61"/>
    </row>
    <row r="6" spans="1:10" s="48" customFormat="1" ht="15" x14ac:dyDescent="0.25">
      <c r="A6" s="111" t="s">
        <v>0</v>
      </c>
      <c r="B6" s="111"/>
      <c r="C6" s="112">
        <f>'6B_ Direct Loans Prior 92'!K41+'6B_ Direct Loans Prior 92'!K82</f>
        <v>0</v>
      </c>
      <c r="D6" s="111"/>
      <c r="E6" s="113"/>
      <c r="G6" s="61"/>
      <c r="H6" s="61"/>
      <c r="I6" s="61"/>
      <c r="J6" s="61"/>
    </row>
    <row r="7" spans="1:10" s="48" customFormat="1" ht="15" x14ac:dyDescent="0.25">
      <c r="A7" s="111" t="s">
        <v>1</v>
      </c>
      <c r="B7" s="111"/>
      <c r="C7" s="114"/>
      <c r="D7" s="111"/>
      <c r="E7" s="115"/>
      <c r="G7" s="61"/>
      <c r="H7" s="61"/>
      <c r="I7" s="61"/>
      <c r="J7" s="61"/>
    </row>
    <row r="8" spans="1:10" s="48" customFormat="1" ht="15" x14ac:dyDescent="0.25">
      <c r="A8" s="111" t="s">
        <v>2</v>
      </c>
      <c r="B8" s="111"/>
      <c r="C8" s="114">
        <f>'6H_ Dflt Guar L  pr92'!K18+'6H_ Dflt Guar L  pr92'!K38</f>
        <v>0</v>
      </c>
      <c r="D8" s="111"/>
      <c r="E8" s="115"/>
      <c r="G8" s="61"/>
      <c r="H8" s="61"/>
      <c r="I8" s="61"/>
      <c r="J8" s="61"/>
    </row>
    <row r="9" spans="1:10" s="48" customFormat="1" ht="15" x14ac:dyDescent="0.25">
      <c r="A9" s="111" t="s">
        <v>3</v>
      </c>
      <c r="B9" s="111"/>
      <c r="C9" s="116">
        <f>'6I_Dft Guar L af 91'!K16</f>
        <v>0</v>
      </c>
      <c r="D9" s="111"/>
      <c r="E9" s="115"/>
      <c r="G9" s="61"/>
      <c r="H9" s="61"/>
      <c r="I9" s="61"/>
      <c r="J9" s="61"/>
    </row>
    <row r="10" spans="1:10" s="48" customFormat="1" ht="4.5" customHeight="1" x14ac:dyDescent="0.25">
      <c r="A10" s="111"/>
      <c r="B10" s="111"/>
      <c r="C10" s="117"/>
      <c r="D10" s="111"/>
      <c r="E10" s="118"/>
      <c r="G10" s="61"/>
      <c r="H10" s="61"/>
      <c r="I10" s="61"/>
      <c r="J10" s="61"/>
    </row>
    <row r="11" spans="1:10" s="48" customFormat="1" ht="15.75" thickBot="1" x14ac:dyDescent="0.3">
      <c r="A11" s="111" t="s">
        <v>4</v>
      </c>
      <c r="B11" s="111"/>
      <c r="C11" s="119">
        <f>SUM(C6:C9)</f>
        <v>0</v>
      </c>
      <c r="D11" s="111"/>
      <c r="E11" s="113"/>
      <c r="G11" s="120"/>
      <c r="H11" s="120"/>
      <c r="I11" s="61"/>
      <c r="J11" s="61"/>
    </row>
    <row r="12" spans="1:10" ht="15.75" thickTop="1" x14ac:dyDescent="0.25">
      <c r="A12" s="14"/>
      <c r="B12" s="111"/>
      <c r="C12" s="111"/>
      <c r="D12" s="111"/>
      <c r="E12" s="26"/>
      <c r="G12" s="15"/>
      <c r="H12" s="15"/>
      <c r="I12" s="15"/>
      <c r="J12" s="15"/>
    </row>
    <row r="13" spans="1:10" ht="33.75" customHeight="1" x14ac:dyDescent="0.25">
      <c r="A13" s="29" t="s">
        <v>93</v>
      </c>
      <c r="B13" s="111"/>
      <c r="D13" s="111"/>
      <c r="E13" s="26"/>
      <c r="G13" s="15"/>
      <c r="H13" s="15"/>
      <c r="I13" s="15"/>
      <c r="J13" s="15"/>
    </row>
    <row r="14" spans="1:10" x14ac:dyDescent="0.2">
      <c r="A14" s="311" t="s">
        <v>94</v>
      </c>
      <c r="E14" s="17"/>
    </row>
    <row r="15" spans="1:10" x14ac:dyDescent="0.2">
      <c r="A15" s="312" t="s">
        <v>95</v>
      </c>
    </row>
    <row r="16" spans="1:10" ht="17.25" customHeight="1" x14ac:dyDescent="0.2"/>
  </sheetData>
  <protectedRanges>
    <protectedRange sqref="C6:C11" name="Range1"/>
  </protectedRanges>
  <phoneticPr fontId="0" type="noConversion"/>
  <printOptions horizontalCentered="1"/>
  <pageMargins left="0.75" right="0.75" top="1" bottom="1" header="0.5" footer="0.5"/>
  <pageSetup orientation="portrait" r:id="rId1"/>
  <headerFooter alignWithMargins="0">
    <oddFooter>&amp;C&amp;F--&amp;A: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4"/>
  <sheetViews>
    <sheetView zoomScaleNormal="100" workbookViewId="0"/>
  </sheetViews>
  <sheetFormatPr defaultColWidth="9.28515625" defaultRowHeight="12.75" x14ac:dyDescent="0.2"/>
  <cols>
    <col min="1" max="1" width="82.28515625" style="4" customWidth="1"/>
    <col min="2" max="2" width="1.28515625" style="4" customWidth="1"/>
    <col min="3" max="16384" width="9.28515625" style="4"/>
  </cols>
  <sheetData>
    <row r="2" spans="1:1" ht="15.75" x14ac:dyDescent="0.25">
      <c r="A2" s="7" t="s">
        <v>121</v>
      </c>
    </row>
    <row r="4" spans="1:1" ht="96.75" customHeight="1" x14ac:dyDescent="0.2">
      <c r="A4" s="10" t="s">
        <v>171</v>
      </c>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N86"/>
  <sheetViews>
    <sheetView showGridLines="0" showZeros="0" zoomScaleNormal="100" workbookViewId="0">
      <pane ySplit="2" topLeftCell="A3" activePane="bottomLeft" state="frozen"/>
      <selection pane="bottomLeft" activeCell="E47" sqref="E47"/>
    </sheetView>
  </sheetViews>
  <sheetFormatPr defaultColWidth="9.28515625" defaultRowHeight="12.75" x14ac:dyDescent="0.2"/>
  <cols>
    <col min="1" max="1" width="32.7109375" style="60" customWidth="1"/>
    <col min="2" max="2" width="1.28515625" style="48" customWidth="1"/>
    <col min="3" max="3" width="15.28515625" style="48" customWidth="1"/>
    <col min="4" max="4" width="1.28515625" style="48" customWidth="1"/>
    <col min="5" max="5" width="13.42578125" style="48" customWidth="1"/>
    <col min="6" max="6" width="1.28515625" style="48" customWidth="1"/>
    <col min="7" max="7" width="14.42578125" style="48" customWidth="1"/>
    <col min="8" max="8" width="1.28515625" style="48" customWidth="1"/>
    <col min="9" max="9" width="13.7109375" style="48" customWidth="1"/>
    <col min="10" max="10" width="1.28515625" style="48" customWidth="1"/>
    <col min="11" max="11" width="15" style="48" customWidth="1"/>
    <col min="12" max="12" width="2" style="48" customWidth="1"/>
    <col min="13" max="13" width="5.7109375" style="61" customWidth="1"/>
    <col min="14" max="14" width="18" style="61" customWidth="1"/>
    <col min="15" max="16384" width="9.28515625" style="48"/>
  </cols>
  <sheetData>
    <row r="1" spans="1:14" ht="15.75" x14ac:dyDescent="0.25">
      <c r="A1" s="125" t="s">
        <v>122</v>
      </c>
    </row>
    <row r="2" spans="1:14" x14ac:dyDescent="0.2">
      <c r="A2" s="50"/>
    </row>
    <row r="3" spans="1:14" x14ac:dyDescent="0.2">
      <c r="A3" s="50" t="s">
        <v>46</v>
      </c>
    </row>
    <row r="4" spans="1:14" x14ac:dyDescent="0.2">
      <c r="A4" s="50"/>
      <c r="C4" s="126" t="str">
        <f>+'6A-Loan Programs'!A1</f>
        <v>FY 2021</v>
      </c>
      <c r="D4" s="127"/>
      <c r="E4" s="127"/>
      <c r="F4" s="127"/>
      <c r="G4" s="127"/>
      <c r="H4" s="127"/>
      <c r="I4" s="127"/>
      <c r="J4" s="127"/>
      <c r="K4" s="127"/>
    </row>
    <row r="5" spans="1:14" ht="25.5" x14ac:dyDescent="0.2">
      <c r="A5" s="313" t="s">
        <v>43</v>
      </c>
      <c r="B5" s="314"/>
      <c r="C5" s="315" t="s">
        <v>47</v>
      </c>
      <c r="D5" s="314"/>
      <c r="E5" s="315" t="s">
        <v>48</v>
      </c>
      <c r="F5" s="314"/>
      <c r="G5" s="315" t="s">
        <v>49</v>
      </c>
      <c r="H5" s="314"/>
      <c r="I5" s="315" t="s">
        <v>50</v>
      </c>
      <c r="J5" s="314"/>
      <c r="K5" s="267" t="s">
        <v>90</v>
      </c>
    </row>
    <row r="6" spans="1:14" x14ac:dyDescent="0.2">
      <c r="F6" s="61"/>
      <c r="H6" s="61"/>
    </row>
    <row r="7" spans="1:14" x14ac:dyDescent="0.2">
      <c r="A7" s="132" t="s">
        <v>64</v>
      </c>
      <c r="C7" s="69"/>
      <c r="D7" s="133"/>
      <c r="E7" s="69"/>
      <c r="F7" s="133"/>
      <c r="G7" s="69"/>
      <c r="H7" s="133"/>
      <c r="I7" s="69"/>
      <c r="J7" s="134"/>
      <c r="K7" s="135">
        <f>SUM(C7:I7)</f>
        <v>0</v>
      </c>
      <c r="N7" s="136"/>
    </row>
    <row r="8" spans="1:14" x14ac:dyDescent="0.2">
      <c r="C8" s="134"/>
      <c r="D8" s="133"/>
      <c r="E8" s="134"/>
      <c r="F8" s="133"/>
      <c r="G8" s="134"/>
      <c r="H8" s="133"/>
      <c r="I8" s="134"/>
      <c r="J8" s="134"/>
      <c r="K8" s="134"/>
      <c r="N8" s="136"/>
    </row>
    <row r="9" spans="1:14" x14ac:dyDescent="0.2">
      <c r="A9" s="132" t="s">
        <v>11</v>
      </c>
      <c r="C9" s="69"/>
      <c r="D9" s="133"/>
      <c r="E9" s="69"/>
      <c r="F9" s="133"/>
      <c r="G9" s="69"/>
      <c r="H9" s="133"/>
      <c r="I9" s="69"/>
      <c r="J9" s="134"/>
      <c r="K9" s="135">
        <f>SUM(C9:I9)</f>
        <v>0</v>
      </c>
      <c r="N9" s="137"/>
    </row>
    <row r="10" spans="1:14" x14ac:dyDescent="0.2">
      <c r="C10" s="134"/>
      <c r="D10" s="133"/>
      <c r="E10" s="134"/>
      <c r="F10" s="133"/>
      <c r="G10" s="134"/>
      <c r="H10" s="133"/>
      <c r="I10" s="134"/>
      <c r="J10" s="134"/>
      <c r="K10" s="134"/>
      <c r="N10" s="138"/>
    </row>
    <row r="11" spans="1:14" x14ac:dyDescent="0.2">
      <c r="A11" s="141" t="s">
        <v>45</v>
      </c>
      <c r="C11" s="69"/>
      <c r="D11" s="133"/>
      <c r="E11" s="69"/>
      <c r="F11" s="133"/>
      <c r="G11" s="69"/>
      <c r="H11" s="133"/>
      <c r="I11" s="69"/>
      <c r="J11" s="134"/>
      <c r="K11" s="135">
        <f>SUM(C11:I11)</f>
        <v>0</v>
      </c>
      <c r="N11" s="107"/>
    </row>
    <row r="12" spans="1:14" x14ac:dyDescent="0.2">
      <c r="C12" s="134"/>
      <c r="D12" s="133"/>
      <c r="E12" s="134"/>
      <c r="F12" s="133"/>
      <c r="G12" s="134"/>
      <c r="H12" s="133"/>
      <c r="I12" s="134"/>
      <c r="J12" s="134"/>
      <c r="K12" s="134"/>
      <c r="N12" s="107"/>
    </row>
    <row r="13" spans="1:14" ht="25.5" x14ac:dyDescent="0.2">
      <c r="A13" s="140" t="s">
        <v>56</v>
      </c>
      <c r="B13" s="61"/>
      <c r="C13" s="69"/>
      <c r="D13" s="133"/>
      <c r="E13" s="69"/>
      <c r="F13" s="133"/>
      <c r="G13" s="69"/>
      <c r="H13" s="133"/>
      <c r="I13" s="69"/>
      <c r="J13" s="134"/>
      <c r="K13" s="135">
        <f>SUM(C13:I13)</f>
        <v>0</v>
      </c>
      <c r="N13" s="107"/>
    </row>
    <row r="14" spans="1:14" x14ac:dyDescent="0.2">
      <c r="A14" s="141"/>
      <c r="B14" s="61"/>
      <c r="C14" s="134"/>
      <c r="D14" s="133"/>
      <c r="E14" s="134"/>
      <c r="F14" s="133"/>
      <c r="G14" s="134"/>
      <c r="H14" s="133"/>
      <c r="I14" s="134"/>
      <c r="J14" s="134"/>
      <c r="K14" s="134"/>
      <c r="N14" s="107"/>
    </row>
    <row r="15" spans="1:14" x14ac:dyDescent="0.2">
      <c r="A15" s="140" t="s">
        <v>72</v>
      </c>
      <c r="B15" s="61"/>
      <c r="C15" s="69"/>
      <c r="D15" s="133"/>
      <c r="E15" s="69"/>
      <c r="F15" s="133"/>
      <c r="G15" s="69"/>
      <c r="H15" s="133"/>
      <c r="I15" s="69"/>
      <c r="J15" s="134"/>
      <c r="K15" s="135">
        <f>SUM(C15:I15)</f>
        <v>0</v>
      </c>
      <c r="N15" s="108"/>
    </row>
    <row r="16" spans="1:14" x14ac:dyDescent="0.2">
      <c r="A16" s="141"/>
      <c r="B16" s="61"/>
      <c r="C16" s="134"/>
      <c r="D16" s="133"/>
      <c r="E16" s="134"/>
      <c r="F16" s="133"/>
      <c r="G16" s="134"/>
      <c r="H16" s="133"/>
      <c r="I16" s="134"/>
      <c r="J16" s="134"/>
      <c r="K16" s="134"/>
      <c r="N16" s="108"/>
    </row>
    <row r="17" spans="1:14" x14ac:dyDescent="0.2">
      <c r="A17" s="60" t="s">
        <v>61</v>
      </c>
      <c r="B17" s="61"/>
      <c r="C17" s="69"/>
      <c r="D17" s="133"/>
      <c r="E17" s="69"/>
      <c r="F17" s="133"/>
      <c r="G17" s="69"/>
      <c r="H17" s="133"/>
      <c r="I17" s="69"/>
      <c r="J17" s="134"/>
      <c r="K17" s="135">
        <f>SUM(C17:I17)</f>
        <v>0</v>
      </c>
      <c r="N17" s="108"/>
    </row>
    <row r="18" spans="1:14" x14ac:dyDescent="0.2">
      <c r="A18" s="141"/>
      <c r="B18" s="61"/>
      <c r="C18" s="134"/>
      <c r="D18" s="133"/>
      <c r="E18" s="134"/>
      <c r="F18" s="133"/>
      <c r="G18" s="134"/>
      <c r="H18" s="133"/>
      <c r="I18" s="134"/>
      <c r="J18" s="134"/>
      <c r="K18" s="134"/>
      <c r="N18" s="108"/>
    </row>
    <row r="19" spans="1:14" x14ac:dyDescent="0.2">
      <c r="A19" s="142" t="s">
        <v>62</v>
      </c>
      <c r="B19" s="61"/>
      <c r="C19" s="69"/>
      <c r="D19" s="133"/>
      <c r="E19" s="69"/>
      <c r="F19" s="133"/>
      <c r="G19" s="69"/>
      <c r="H19" s="133"/>
      <c r="I19" s="69"/>
      <c r="J19" s="134"/>
      <c r="K19" s="135">
        <f>SUM(C19:I19)</f>
        <v>0</v>
      </c>
      <c r="N19" s="108"/>
    </row>
    <row r="20" spans="1:14" x14ac:dyDescent="0.2">
      <c r="A20" s="141"/>
      <c r="B20" s="61"/>
      <c r="C20" s="134"/>
      <c r="D20" s="133"/>
      <c r="E20" s="134"/>
      <c r="F20" s="133"/>
      <c r="G20" s="134"/>
      <c r="H20" s="133"/>
      <c r="I20" s="134"/>
      <c r="J20" s="134"/>
      <c r="K20" s="134"/>
      <c r="N20" s="108"/>
    </row>
    <row r="21" spans="1:14" ht="25.5" x14ac:dyDescent="0.2">
      <c r="A21" s="142" t="s">
        <v>63</v>
      </c>
      <c r="B21" s="61"/>
      <c r="C21" s="69"/>
      <c r="D21" s="133"/>
      <c r="E21" s="69"/>
      <c r="F21" s="133"/>
      <c r="G21" s="69"/>
      <c r="H21" s="133"/>
      <c r="I21" s="69"/>
      <c r="J21" s="134"/>
      <c r="K21" s="135">
        <f>SUM(C21:I21)</f>
        <v>0</v>
      </c>
      <c r="N21" s="108"/>
    </row>
    <row r="22" spans="1:14" x14ac:dyDescent="0.2">
      <c r="A22" s="141"/>
      <c r="B22" s="61"/>
      <c r="C22" s="134"/>
      <c r="D22" s="133"/>
      <c r="E22" s="134"/>
      <c r="F22" s="133"/>
      <c r="G22" s="134"/>
      <c r="H22" s="133"/>
      <c r="I22" s="134"/>
      <c r="J22" s="134"/>
      <c r="K22" s="135"/>
      <c r="N22" s="108"/>
    </row>
    <row r="23" spans="1:14" ht="25.5" x14ac:dyDescent="0.2">
      <c r="A23" s="140" t="s">
        <v>73</v>
      </c>
      <c r="B23" s="61"/>
      <c r="C23" s="69"/>
      <c r="D23" s="133"/>
      <c r="E23" s="69"/>
      <c r="F23" s="133"/>
      <c r="G23" s="69"/>
      <c r="H23" s="133"/>
      <c r="I23" s="69"/>
      <c r="J23" s="134"/>
      <c r="K23" s="135">
        <f t="shared" ref="K23:K29" si="0">SUM(C23:I23)</f>
        <v>0</v>
      </c>
      <c r="N23" s="108"/>
    </row>
    <row r="24" spans="1:14" x14ac:dyDescent="0.2">
      <c r="A24" s="140"/>
      <c r="B24" s="61"/>
      <c r="C24" s="134"/>
      <c r="D24" s="133"/>
      <c r="E24" s="134"/>
      <c r="F24" s="133"/>
      <c r="G24" s="134"/>
      <c r="H24" s="133"/>
      <c r="I24" s="134"/>
      <c r="J24" s="134"/>
      <c r="K24" s="135"/>
      <c r="N24" s="108"/>
    </row>
    <row r="25" spans="1:14" ht="25.5" x14ac:dyDescent="0.2">
      <c r="A25" s="140" t="s">
        <v>74</v>
      </c>
      <c r="B25" s="61"/>
      <c r="C25" s="69"/>
      <c r="D25" s="133"/>
      <c r="E25" s="69"/>
      <c r="F25" s="133"/>
      <c r="G25" s="69"/>
      <c r="H25" s="133"/>
      <c r="I25" s="69"/>
      <c r="J25" s="134"/>
      <c r="K25" s="135">
        <f t="shared" si="0"/>
        <v>0</v>
      </c>
      <c r="N25" s="108"/>
    </row>
    <row r="26" spans="1:14" x14ac:dyDescent="0.2">
      <c r="A26" s="140"/>
      <c r="B26" s="61"/>
      <c r="C26" s="134"/>
      <c r="D26" s="133"/>
      <c r="E26" s="134"/>
      <c r="F26" s="133"/>
      <c r="G26" s="134"/>
      <c r="H26" s="133"/>
      <c r="I26" s="134"/>
      <c r="J26" s="134"/>
      <c r="K26" s="135"/>
      <c r="N26" s="108"/>
    </row>
    <row r="27" spans="1:14" ht="25.5" x14ac:dyDescent="0.2">
      <c r="A27" s="140" t="s">
        <v>75</v>
      </c>
      <c r="B27" s="61"/>
      <c r="C27" s="69"/>
      <c r="D27" s="133"/>
      <c r="E27" s="69"/>
      <c r="F27" s="133"/>
      <c r="G27" s="69"/>
      <c r="H27" s="133"/>
      <c r="I27" s="69"/>
      <c r="J27" s="134"/>
      <c r="K27" s="135">
        <f t="shared" si="0"/>
        <v>0</v>
      </c>
      <c r="N27" s="108"/>
    </row>
    <row r="28" spans="1:14" x14ac:dyDescent="0.2">
      <c r="A28" s="140"/>
      <c r="B28" s="61"/>
      <c r="C28" s="134"/>
      <c r="D28" s="133"/>
      <c r="E28" s="134"/>
      <c r="F28" s="133"/>
      <c r="G28" s="134"/>
      <c r="H28" s="133"/>
      <c r="I28" s="134"/>
      <c r="J28" s="134"/>
      <c r="K28" s="135"/>
      <c r="N28" s="108"/>
    </row>
    <row r="29" spans="1:14" x14ac:dyDescent="0.2">
      <c r="A29" s="141" t="s">
        <v>76</v>
      </c>
      <c r="B29" s="61"/>
      <c r="C29" s="69"/>
      <c r="D29" s="133"/>
      <c r="E29" s="69"/>
      <c r="F29" s="133"/>
      <c r="G29" s="69"/>
      <c r="H29" s="133"/>
      <c r="I29" s="69"/>
      <c r="J29" s="134"/>
      <c r="K29" s="135">
        <f t="shared" si="0"/>
        <v>0</v>
      </c>
      <c r="N29" s="108"/>
    </row>
    <row r="30" spans="1:14" x14ac:dyDescent="0.2">
      <c r="A30" s="140"/>
      <c r="B30" s="61"/>
      <c r="C30" s="134"/>
      <c r="D30" s="133"/>
      <c r="E30" s="134"/>
      <c r="F30" s="133"/>
      <c r="G30" s="134"/>
      <c r="H30" s="133"/>
      <c r="I30" s="134"/>
      <c r="J30" s="134"/>
      <c r="K30" s="134"/>
      <c r="N30" s="108"/>
    </row>
    <row r="31" spans="1:14" x14ac:dyDescent="0.2">
      <c r="A31" s="388"/>
      <c r="B31" s="375"/>
      <c r="C31" s="376"/>
      <c r="D31" s="377"/>
      <c r="E31" s="376"/>
      <c r="F31" s="377"/>
      <c r="G31" s="376"/>
      <c r="H31" s="377"/>
      <c r="I31" s="376"/>
      <c r="J31" s="378"/>
      <c r="K31" s="379">
        <f>SUM(C31:I31)</f>
        <v>0</v>
      </c>
    </row>
    <row r="32" spans="1:14" x14ac:dyDescent="0.2">
      <c r="A32" s="380"/>
      <c r="B32" s="375"/>
      <c r="C32" s="378"/>
      <c r="D32" s="377"/>
      <c r="E32" s="378"/>
      <c r="F32" s="377"/>
      <c r="G32" s="378"/>
      <c r="H32" s="377"/>
      <c r="I32" s="378"/>
      <c r="J32" s="378"/>
      <c r="K32" s="378"/>
    </row>
    <row r="33" spans="1:14" x14ac:dyDescent="0.2">
      <c r="A33" s="386"/>
      <c r="B33" s="375"/>
      <c r="C33" s="376"/>
      <c r="D33" s="377"/>
      <c r="E33" s="376"/>
      <c r="F33" s="377"/>
      <c r="G33" s="376"/>
      <c r="H33" s="377"/>
      <c r="I33" s="376"/>
      <c r="J33" s="378"/>
      <c r="K33" s="379">
        <f>SUM(C33:I33)</f>
        <v>0</v>
      </c>
    </row>
    <row r="34" spans="1:14" x14ac:dyDescent="0.2">
      <c r="A34" s="141"/>
      <c r="B34" s="61"/>
      <c r="C34" s="133"/>
      <c r="D34" s="133"/>
      <c r="E34" s="133"/>
      <c r="F34" s="133"/>
      <c r="G34" s="133"/>
      <c r="H34" s="133"/>
      <c r="I34" s="133"/>
      <c r="J34" s="134"/>
      <c r="K34" s="135"/>
    </row>
    <row r="35" spans="1:14" x14ac:dyDescent="0.2">
      <c r="A35" s="143"/>
      <c r="B35" s="61"/>
      <c r="C35" s="69"/>
      <c r="D35" s="133"/>
      <c r="E35" s="69"/>
      <c r="F35" s="133"/>
      <c r="G35" s="69"/>
      <c r="H35" s="133"/>
      <c r="I35" s="69"/>
      <c r="J35" s="134"/>
      <c r="K35" s="135">
        <f>SUM(C35:I35)</f>
        <v>0</v>
      </c>
    </row>
    <row r="36" spans="1:14" x14ac:dyDescent="0.2">
      <c r="A36" s="140"/>
      <c r="B36" s="61"/>
      <c r="C36" s="133"/>
      <c r="D36" s="133"/>
      <c r="E36" s="133"/>
      <c r="F36" s="133"/>
      <c r="G36" s="133"/>
      <c r="H36" s="133"/>
      <c r="I36" s="133"/>
      <c r="J36" s="134"/>
      <c r="K36" s="135"/>
    </row>
    <row r="37" spans="1:14" x14ac:dyDescent="0.2">
      <c r="A37" s="143"/>
      <c r="B37" s="61"/>
      <c r="C37" s="69"/>
      <c r="D37" s="133"/>
      <c r="E37" s="69"/>
      <c r="F37" s="133"/>
      <c r="G37" s="69"/>
      <c r="H37" s="133"/>
      <c r="I37" s="69"/>
      <c r="J37" s="134"/>
      <c r="K37" s="135">
        <f>SUM(C37:I37)</f>
        <v>0</v>
      </c>
    </row>
    <row r="38" spans="1:14" x14ac:dyDescent="0.2">
      <c r="B38" s="61"/>
      <c r="C38" s="134"/>
      <c r="D38" s="133"/>
      <c r="E38" s="134"/>
      <c r="F38" s="133"/>
      <c r="G38" s="134"/>
      <c r="H38" s="133"/>
      <c r="I38" s="134"/>
      <c r="J38" s="134"/>
      <c r="K38" s="134"/>
    </row>
    <row r="39" spans="1:14" x14ac:dyDescent="0.2">
      <c r="A39" s="68"/>
      <c r="B39" s="61"/>
      <c r="C39" s="69"/>
      <c r="D39" s="133"/>
      <c r="E39" s="69"/>
      <c r="F39" s="133"/>
      <c r="G39" s="69"/>
      <c r="H39" s="133"/>
      <c r="I39" s="69"/>
      <c r="J39" s="134"/>
      <c r="K39" s="135">
        <f>SUM(C39:I39)</f>
        <v>0</v>
      </c>
    </row>
    <row r="40" spans="1:14" ht="11.25" customHeight="1" x14ac:dyDescent="0.2"/>
    <row r="41" spans="1:14" ht="21" customHeight="1" thickBot="1" x14ac:dyDescent="0.25">
      <c r="A41" s="60" t="s">
        <v>83</v>
      </c>
      <c r="C41" s="144">
        <f>SUM(C6:C40)</f>
        <v>0</v>
      </c>
      <c r="D41" s="135"/>
      <c r="E41" s="144">
        <f>SUM(E6:E40)</f>
        <v>0</v>
      </c>
      <c r="F41" s="135"/>
      <c r="G41" s="144">
        <f>SUM(G6:G40)</f>
        <v>0</v>
      </c>
      <c r="H41" s="135"/>
      <c r="I41" s="144">
        <f>SUM(I6:I40)</f>
        <v>0</v>
      </c>
      <c r="J41" s="135"/>
      <c r="K41" s="144">
        <f>SUM(K6:K40)</f>
        <v>0</v>
      </c>
    </row>
    <row r="42" spans="1:14" ht="24" customHeight="1" thickTop="1" x14ac:dyDescent="0.2">
      <c r="C42" s="66"/>
      <c r="D42" s="135"/>
      <c r="E42" s="66"/>
      <c r="F42" s="135"/>
      <c r="G42" s="66"/>
      <c r="H42" s="135"/>
      <c r="I42" s="66"/>
      <c r="J42" s="135"/>
      <c r="K42" s="145" t="s">
        <v>70</v>
      </c>
    </row>
    <row r="43" spans="1:14" ht="21" customHeight="1" x14ac:dyDescent="0.2"/>
    <row r="44" spans="1:14" x14ac:dyDescent="0.2">
      <c r="A44" s="50" t="s">
        <v>51</v>
      </c>
    </row>
    <row r="45" spans="1:14" x14ac:dyDescent="0.2">
      <c r="A45" s="50"/>
      <c r="C45" s="126" t="str">
        <f>+C4</f>
        <v>FY 2021</v>
      </c>
      <c r="D45" s="127"/>
      <c r="E45" s="127"/>
      <c r="F45" s="127"/>
      <c r="G45" s="127"/>
      <c r="H45" s="127"/>
      <c r="I45" s="127"/>
      <c r="J45" s="127"/>
      <c r="K45" s="127"/>
    </row>
    <row r="46" spans="1:14" ht="25.5" x14ac:dyDescent="0.2">
      <c r="A46" s="128" t="s">
        <v>89</v>
      </c>
      <c r="B46" s="129"/>
      <c r="C46" s="130" t="s">
        <v>47</v>
      </c>
      <c r="D46" s="129"/>
      <c r="E46" s="130" t="s">
        <v>48</v>
      </c>
      <c r="F46" s="129"/>
      <c r="G46" s="130" t="s">
        <v>49</v>
      </c>
      <c r="H46" s="129"/>
      <c r="I46" s="130" t="s">
        <v>52</v>
      </c>
      <c r="J46" s="129"/>
      <c r="K46" s="131" t="s">
        <v>90</v>
      </c>
    </row>
    <row r="47" spans="1:14" x14ac:dyDescent="0.2">
      <c r="F47" s="61"/>
      <c r="H47" s="61"/>
    </row>
    <row r="48" spans="1:14" x14ac:dyDescent="0.2">
      <c r="A48" s="132" t="s">
        <v>64</v>
      </c>
      <c r="C48" s="69"/>
      <c r="D48" s="133"/>
      <c r="E48" s="69"/>
      <c r="F48" s="133"/>
      <c r="G48" s="69"/>
      <c r="H48" s="133"/>
      <c r="I48" s="69"/>
      <c r="J48" s="134"/>
      <c r="K48" s="135">
        <f>SUM(C48:I48)</f>
        <v>0</v>
      </c>
      <c r="N48" s="136"/>
    </row>
    <row r="49" spans="1:14" x14ac:dyDescent="0.2">
      <c r="C49" s="134"/>
      <c r="D49" s="133"/>
      <c r="E49" s="134"/>
      <c r="F49" s="133"/>
      <c r="G49" s="134"/>
      <c r="H49" s="133"/>
      <c r="I49" s="134"/>
      <c r="J49" s="134"/>
      <c r="K49" s="134"/>
      <c r="N49" s="136"/>
    </row>
    <row r="50" spans="1:14" x14ac:dyDescent="0.2">
      <c r="A50" s="132" t="s">
        <v>11</v>
      </c>
      <c r="C50" s="69"/>
      <c r="D50" s="133"/>
      <c r="E50" s="69"/>
      <c r="F50" s="133"/>
      <c r="G50" s="69"/>
      <c r="H50" s="133"/>
      <c r="I50" s="69"/>
      <c r="J50" s="134"/>
      <c r="K50" s="135">
        <f>SUM(C50:I50)</f>
        <v>0</v>
      </c>
      <c r="N50" s="137"/>
    </row>
    <row r="51" spans="1:14" x14ac:dyDescent="0.2">
      <c r="C51" s="134"/>
      <c r="D51" s="133"/>
      <c r="E51" s="134"/>
      <c r="F51" s="133"/>
      <c r="G51" s="134"/>
      <c r="H51" s="133"/>
      <c r="I51" s="134"/>
      <c r="J51" s="134"/>
      <c r="K51" s="134"/>
      <c r="N51" s="138"/>
    </row>
    <row r="52" spans="1:14" x14ac:dyDescent="0.2">
      <c r="A52" s="141" t="s">
        <v>45</v>
      </c>
      <c r="C52" s="69"/>
      <c r="D52" s="133"/>
      <c r="E52" s="69"/>
      <c r="F52" s="133"/>
      <c r="G52" s="69"/>
      <c r="H52" s="133"/>
      <c r="I52" s="69"/>
      <c r="J52" s="134"/>
      <c r="K52" s="135">
        <f>SUM(C52:I52)</f>
        <v>0</v>
      </c>
      <c r="N52" s="107"/>
    </row>
    <row r="53" spans="1:14" x14ac:dyDescent="0.2">
      <c r="C53" s="134"/>
      <c r="D53" s="133"/>
      <c r="E53" s="134"/>
      <c r="F53" s="133"/>
      <c r="G53" s="134"/>
      <c r="H53" s="133"/>
      <c r="I53" s="134"/>
      <c r="J53" s="134"/>
      <c r="K53" s="134"/>
      <c r="N53" s="107"/>
    </row>
    <row r="54" spans="1:14" ht="25.5" x14ac:dyDescent="0.2">
      <c r="A54" s="140" t="s">
        <v>56</v>
      </c>
      <c r="B54" s="61"/>
      <c r="C54" s="69"/>
      <c r="D54" s="133"/>
      <c r="E54" s="69"/>
      <c r="F54" s="133"/>
      <c r="G54" s="69"/>
      <c r="H54" s="133"/>
      <c r="I54" s="69"/>
      <c r="J54" s="134"/>
      <c r="K54" s="135">
        <f>SUM(C54:I54)</f>
        <v>0</v>
      </c>
      <c r="N54" s="107"/>
    </row>
    <row r="55" spans="1:14" x14ac:dyDescent="0.2">
      <c r="A55" s="141"/>
      <c r="B55" s="61"/>
      <c r="C55" s="134"/>
      <c r="D55" s="133"/>
      <c r="E55" s="134"/>
      <c r="F55" s="133"/>
      <c r="G55" s="134"/>
      <c r="H55" s="133"/>
      <c r="I55" s="134"/>
      <c r="J55" s="134"/>
      <c r="K55" s="134"/>
      <c r="N55" s="107"/>
    </row>
    <row r="56" spans="1:14" x14ac:dyDescent="0.2">
      <c r="A56" s="140" t="s">
        <v>85</v>
      </c>
      <c r="B56" s="61"/>
      <c r="C56" s="69"/>
      <c r="D56" s="133"/>
      <c r="E56" s="69"/>
      <c r="F56" s="133"/>
      <c r="G56" s="69"/>
      <c r="H56" s="133"/>
      <c r="I56" s="69"/>
      <c r="J56" s="134"/>
      <c r="K56" s="135">
        <f>SUM(C56:I56)</f>
        <v>0</v>
      </c>
      <c r="N56" s="108"/>
    </row>
    <row r="57" spans="1:14" x14ac:dyDescent="0.2">
      <c r="A57" s="141"/>
      <c r="B57" s="61"/>
      <c r="C57" s="134"/>
      <c r="D57" s="133"/>
      <c r="E57" s="134"/>
      <c r="F57" s="133"/>
      <c r="G57" s="134"/>
      <c r="H57" s="133"/>
      <c r="I57" s="134"/>
      <c r="J57" s="134"/>
      <c r="K57" s="134"/>
      <c r="N57" s="108"/>
    </row>
    <row r="58" spans="1:14" x14ac:dyDescent="0.2">
      <c r="A58" s="60" t="s">
        <v>61</v>
      </c>
      <c r="B58" s="61"/>
      <c r="C58" s="69"/>
      <c r="D58" s="133"/>
      <c r="E58" s="69"/>
      <c r="F58" s="133"/>
      <c r="G58" s="69"/>
      <c r="H58" s="133"/>
      <c r="I58" s="69"/>
      <c r="J58" s="134"/>
      <c r="K58" s="135">
        <f>SUM(C58:I58)</f>
        <v>0</v>
      </c>
      <c r="N58" s="108"/>
    </row>
    <row r="59" spans="1:14" x14ac:dyDescent="0.2">
      <c r="A59" s="141"/>
      <c r="B59" s="61"/>
      <c r="C59" s="134"/>
      <c r="D59" s="133"/>
      <c r="E59" s="134"/>
      <c r="F59" s="133"/>
      <c r="G59" s="134"/>
      <c r="H59" s="133"/>
      <c r="I59" s="134"/>
      <c r="J59" s="134"/>
      <c r="K59" s="134"/>
      <c r="N59" s="108"/>
    </row>
    <row r="60" spans="1:14" x14ac:dyDescent="0.2">
      <c r="A60" s="142" t="s">
        <v>62</v>
      </c>
      <c r="B60" s="61"/>
      <c r="C60" s="69"/>
      <c r="D60" s="133"/>
      <c r="E60" s="69"/>
      <c r="F60" s="133"/>
      <c r="G60" s="69"/>
      <c r="H60" s="133"/>
      <c r="I60" s="69"/>
      <c r="J60" s="134"/>
      <c r="K60" s="135">
        <f>SUM(C60:I60)</f>
        <v>0</v>
      </c>
      <c r="N60" s="108"/>
    </row>
    <row r="61" spans="1:14" x14ac:dyDescent="0.2">
      <c r="A61" s="141"/>
      <c r="B61" s="61"/>
      <c r="C61" s="134"/>
      <c r="D61" s="133"/>
      <c r="E61" s="134"/>
      <c r="F61" s="133"/>
      <c r="G61" s="134"/>
      <c r="H61" s="133"/>
      <c r="I61" s="134"/>
      <c r="J61" s="134"/>
      <c r="K61" s="134"/>
      <c r="N61" s="108"/>
    </row>
    <row r="62" spans="1:14" ht="25.5" x14ac:dyDescent="0.2">
      <c r="A62" s="142" t="s">
        <v>63</v>
      </c>
      <c r="B62" s="61"/>
      <c r="C62" s="69"/>
      <c r="D62" s="133"/>
      <c r="E62" s="69"/>
      <c r="F62" s="133"/>
      <c r="G62" s="69"/>
      <c r="H62" s="133"/>
      <c r="I62" s="69"/>
      <c r="J62" s="134"/>
      <c r="K62" s="135">
        <f>SUM(C62:I62)</f>
        <v>0</v>
      </c>
      <c r="N62" s="108"/>
    </row>
    <row r="63" spans="1:14" x14ac:dyDescent="0.2">
      <c r="A63" s="140"/>
      <c r="B63" s="61"/>
      <c r="C63" s="133"/>
      <c r="D63" s="133"/>
      <c r="E63" s="133"/>
      <c r="F63" s="133"/>
      <c r="G63" s="133"/>
      <c r="H63" s="133"/>
      <c r="I63" s="133"/>
      <c r="J63" s="133"/>
      <c r="K63" s="135"/>
      <c r="N63" s="108"/>
    </row>
    <row r="64" spans="1:14" ht="25.5" x14ac:dyDescent="0.2">
      <c r="A64" s="140" t="s">
        <v>73</v>
      </c>
      <c r="B64" s="61"/>
      <c r="C64" s="146"/>
      <c r="D64" s="133"/>
      <c r="E64" s="146"/>
      <c r="F64" s="133"/>
      <c r="G64" s="146"/>
      <c r="H64" s="133"/>
      <c r="I64" s="146"/>
      <c r="J64" s="133"/>
      <c r="K64" s="135">
        <f t="shared" ref="K64:K70" si="1">SUM(C64:I64)</f>
        <v>0</v>
      </c>
      <c r="N64" s="108"/>
    </row>
    <row r="65" spans="1:14" x14ac:dyDescent="0.2">
      <c r="A65" s="140"/>
      <c r="B65" s="61"/>
      <c r="C65" s="133"/>
      <c r="D65" s="133"/>
      <c r="E65" s="133"/>
      <c r="F65" s="133"/>
      <c r="G65" s="133"/>
      <c r="H65" s="133"/>
      <c r="I65" s="133"/>
      <c r="J65" s="133"/>
      <c r="K65" s="135"/>
      <c r="N65" s="108"/>
    </row>
    <row r="66" spans="1:14" ht="25.5" x14ac:dyDescent="0.2">
      <c r="A66" s="140" t="s">
        <v>74</v>
      </c>
      <c r="B66" s="61"/>
      <c r="C66" s="146"/>
      <c r="D66" s="133"/>
      <c r="E66" s="146"/>
      <c r="F66" s="133"/>
      <c r="G66" s="146"/>
      <c r="H66" s="133"/>
      <c r="I66" s="146"/>
      <c r="J66" s="133"/>
      <c r="K66" s="135">
        <f t="shared" si="1"/>
        <v>0</v>
      </c>
      <c r="N66" s="108"/>
    </row>
    <row r="67" spans="1:14" x14ac:dyDescent="0.2">
      <c r="A67" s="140"/>
      <c r="B67" s="61"/>
      <c r="C67" s="133"/>
      <c r="D67" s="133"/>
      <c r="E67" s="133"/>
      <c r="F67" s="133"/>
      <c r="G67" s="133"/>
      <c r="H67" s="133"/>
      <c r="I67" s="133"/>
      <c r="J67" s="133"/>
      <c r="K67" s="135"/>
      <c r="N67" s="108"/>
    </row>
    <row r="68" spans="1:14" ht="25.5" x14ac:dyDescent="0.2">
      <c r="A68" s="140" t="s">
        <v>75</v>
      </c>
      <c r="B68" s="61"/>
      <c r="C68" s="146"/>
      <c r="D68" s="133"/>
      <c r="E68" s="146"/>
      <c r="F68" s="133"/>
      <c r="G68" s="146"/>
      <c r="H68" s="133"/>
      <c r="I68" s="146"/>
      <c r="J68" s="133"/>
      <c r="K68" s="135">
        <f t="shared" si="1"/>
        <v>0</v>
      </c>
      <c r="N68" s="108"/>
    </row>
    <row r="69" spans="1:14" x14ac:dyDescent="0.2">
      <c r="A69" s="140"/>
      <c r="B69" s="61"/>
      <c r="C69" s="133"/>
      <c r="D69" s="133"/>
      <c r="E69" s="133"/>
      <c r="F69" s="133"/>
      <c r="G69" s="133"/>
      <c r="H69" s="133"/>
      <c r="I69" s="133"/>
      <c r="J69" s="133"/>
      <c r="K69" s="135"/>
      <c r="N69" s="108"/>
    </row>
    <row r="70" spans="1:14" x14ac:dyDescent="0.2">
      <c r="A70" s="141" t="s">
        <v>76</v>
      </c>
      <c r="B70" s="61"/>
      <c r="C70" s="146"/>
      <c r="D70" s="133"/>
      <c r="E70" s="146"/>
      <c r="F70" s="133"/>
      <c r="G70" s="146"/>
      <c r="H70" s="133"/>
      <c r="I70" s="146"/>
      <c r="J70" s="133"/>
      <c r="K70" s="135">
        <f t="shared" si="1"/>
        <v>0</v>
      </c>
      <c r="N70" s="108"/>
    </row>
    <row r="71" spans="1:14" x14ac:dyDescent="0.2">
      <c r="A71" s="140"/>
      <c r="B71" s="61"/>
      <c r="C71" s="133"/>
      <c r="D71" s="133"/>
      <c r="E71" s="133"/>
      <c r="F71" s="133"/>
      <c r="G71" s="133"/>
      <c r="H71" s="133"/>
      <c r="I71" s="133"/>
      <c r="J71" s="133"/>
      <c r="K71" s="65"/>
      <c r="N71" s="108"/>
    </row>
    <row r="72" spans="1:14" x14ac:dyDescent="0.2">
      <c r="A72" s="388"/>
      <c r="B72" s="61"/>
      <c r="C72" s="69"/>
      <c r="D72" s="133"/>
      <c r="E72" s="69"/>
      <c r="F72" s="133"/>
      <c r="G72" s="69"/>
      <c r="H72" s="133"/>
      <c r="I72" s="69"/>
      <c r="J72" s="134"/>
      <c r="K72" s="135">
        <f>SUM(C72:I72)</f>
        <v>0</v>
      </c>
    </row>
    <row r="73" spans="1:14" x14ac:dyDescent="0.2">
      <c r="A73" s="380"/>
      <c r="B73" s="61"/>
      <c r="C73" s="134"/>
      <c r="D73" s="133"/>
      <c r="E73" s="134"/>
      <c r="F73" s="133"/>
      <c r="G73" s="134"/>
      <c r="H73" s="133"/>
      <c r="I73" s="134"/>
      <c r="J73" s="134"/>
      <c r="K73" s="134"/>
    </row>
    <row r="74" spans="1:14" x14ac:dyDescent="0.2">
      <c r="A74" s="386"/>
      <c r="B74" s="61"/>
      <c r="C74" s="69"/>
      <c r="D74" s="133"/>
      <c r="E74" s="69"/>
      <c r="F74" s="133"/>
      <c r="G74" s="69"/>
      <c r="H74" s="133"/>
      <c r="I74" s="69"/>
      <c r="J74" s="134"/>
      <c r="K74" s="135">
        <f>SUM(C74:I74)</f>
        <v>0</v>
      </c>
    </row>
    <row r="75" spans="1:14" x14ac:dyDescent="0.2">
      <c r="A75" s="141"/>
      <c r="B75" s="61"/>
      <c r="C75" s="133"/>
      <c r="D75" s="133"/>
      <c r="E75" s="133"/>
      <c r="F75" s="133"/>
      <c r="G75" s="133"/>
      <c r="H75" s="133"/>
      <c r="I75" s="133"/>
      <c r="J75" s="134"/>
      <c r="K75" s="135"/>
    </row>
    <row r="76" spans="1:14" x14ac:dyDescent="0.2">
      <c r="A76" s="143"/>
      <c r="B76" s="61"/>
      <c r="C76" s="69"/>
      <c r="D76" s="133"/>
      <c r="E76" s="69"/>
      <c r="F76" s="133"/>
      <c r="G76" s="69"/>
      <c r="H76" s="133"/>
      <c r="I76" s="69"/>
      <c r="J76" s="134"/>
      <c r="K76" s="135">
        <f>SUM(C76:I76)</f>
        <v>0</v>
      </c>
    </row>
    <row r="77" spans="1:14" x14ac:dyDescent="0.2">
      <c r="A77" s="140"/>
      <c r="B77" s="61"/>
      <c r="C77" s="133"/>
      <c r="D77" s="133"/>
      <c r="E77" s="133"/>
      <c r="F77" s="133"/>
      <c r="G77" s="133"/>
      <c r="H77" s="133"/>
      <c r="I77" s="133"/>
      <c r="J77" s="134"/>
      <c r="K77" s="135"/>
    </row>
    <row r="78" spans="1:14" x14ac:dyDescent="0.2">
      <c r="A78" s="143"/>
      <c r="B78" s="61"/>
      <c r="C78" s="69"/>
      <c r="D78" s="133"/>
      <c r="E78" s="69"/>
      <c r="F78" s="133"/>
      <c r="G78" s="69"/>
      <c r="H78" s="133"/>
      <c r="I78" s="69"/>
      <c r="J78" s="134"/>
      <c r="K78" s="135">
        <f>SUM(C78:I78)</f>
        <v>0</v>
      </c>
    </row>
    <row r="79" spans="1:14" x14ac:dyDescent="0.2">
      <c r="B79" s="61"/>
      <c r="C79" s="134"/>
      <c r="D79" s="133"/>
      <c r="E79" s="134"/>
      <c r="F79" s="133"/>
      <c r="G79" s="134"/>
      <c r="H79" s="133"/>
      <c r="I79" s="134"/>
      <c r="J79" s="134"/>
      <c r="K79" s="134"/>
    </row>
    <row r="80" spans="1:14" x14ac:dyDescent="0.2">
      <c r="A80" s="68"/>
      <c r="B80" s="61"/>
      <c r="C80" s="69"/>
      <c r="D80" s="133"/>
      <c r="E80" s="69"/>
      <c r="F80" s="133"/>
      <c r="G80" s="69"/>
      <c r="H80" s="133"/>
      <c r="I80" s="69"/>
      <c r="J80" s="134"/>
      <c r="K80" s="135">
        <f>SUM(C80:I80)</f>
        <v>0</v>
      </c>
    </row>
    <row r="81" spans="1:12" ht="13.5" customHeight="1" x14ac:dyDescent="0.2">
      <c r="C81" s="147"/>
      <c r="D81" s="134"/>
      <c r="E81" s="147"/>
      <c r="F81" s="134"/>
      <c r="G81" s="147"/>
      <c r="H81" s="134"/>
      <c r="I81" s="147"/>
      <c r="J81" s="134"/>
      <c r="K81" s="147"/>
      <c r="L81" s="72"/>
    </row>
    <row r="82" spans="1:12" x14ac:dyDescent="0.2">
      <c r="A82" s="60" t="s">
        <v>83</v>
      </c>
      <c r="C82" s="135">
        <f>SUM(C47:C81)</f>
        <v>0</v>
      </c>
      <c r="D82" s="135"/>
      <c r="E82" s="135">
        <f>SUM(E47:E81)</f>
        <v>0</v>
      </c>
      <c r="F82" s="135"/>
      <c r="G82" s="135">
        <f>SUM(G47:G81)</f>
        <v>0</v>
      </c>
      <c r="H82" s="135"/>
      <c r="I82" s="135">
        <f>SUM(I47:I81)</f>
        <v>0</v>
      </c>
      <c r="J82" s="135"/>
      <c r="K82" s="135">
        <f>SUM(K47:K81)</f>
        <v>0</v>
      </c>
    </row>
    <row r="83" spans="1:12" ht="4.5" customHeight="1" thickBot="1" x14ac:dyDescent="0.25">
      <c r="C83" s="73"/>
      <c r="E83" s="73"/>
      <c r="G83" s="73"/>
      <c r="I83" s="73"/>
      <c r="K83" s="73"/>
      <c r="L83" s="72"/>
    </row>
    <row r="84" spans="1:12" ht="13.5" thickTop="1" x14ac:dyDescent="0.2"/>
    <row r="85" spans="1:12" ht="22.5" x14ac:dyDescent="0.2">
      <c r="K85" s="145" t="s">
        <v>70</v>
      </c>
    </row>
    <row r="86" spans="1:12" x14ac:dyDescent="0.2">
      <c r="A86" s="148"/>
    </row>
  </sheetData>
  <protectedRanges>
    <protectedRange sqref="A7:I39 A48:I81" name="Range1"/>
  </protectedRanges>
  <phoneticPr fontId="0" type="noConversion"/>
  <printOptions horizontalCentered="1"/>
  <pageMargins left="0.75" right="0.75" top="1" bottom="1" header="0.5" footer="0.5"/>
  <pageSetup scale="82" orientation="portrait" blackAndWhite="1" r:id="rId1"/>
  <headerFooter alignWithMargins="0">
    <oddFooter>&amp;C&amp;F--&amp;A:  Page &amp;P of &amp;N</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zoomScaleNormal="100" workbookViewId="0"/>
  </sheetViews>
  <sheetFormatPr defaultColWidth="9.28515625" defaultRowHeight="12.75" x14ac:dyDescent="0.2"/>
  <cols>
    <col min="1" max="1" width="80.28515625" style="4" customWidth="1"/>
    <col min="2" max="2" width="1.5703125" style="4" customWidth="1"/>
    <col min="3" max="16384" width="9.28515625" style="4"/>
  </cols>
  <sheetData>
    <row r="1" spans="1:1" ht="15.75" x14ac:dyDescent="0.25">
      <c r="A1" s="7" t="s">
        <v>123</v>
      </c>
    </row>
    <row r="3" spans="1:1" ht="208.5" customHeight="1" x14ac:dyDescent="0.2">
      <c r="A3" s="149" t="s">
        <v>172</v>
      </c>
    </row>
    <row r="4" spans="1:1" x14ac:dyDescent="0.2">
      <c r="A4" s="5" t="s">
        <v>34</v>
      </c>
    </row>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pageSetUpPr fitToPage="1"/>
  </sheetPr>
  <dimension ref="A1:IQ47"/>
  <sheetViews>
    <sheetView showGridLines="0" zoomScaleNormal="100" workbookViewId="0">
      <selection activeCell="O9" sqref="O9"/>
    </sheetView>
  </sheetViews>
  <sheetFormatPr defaultColWidth="9.28515625" defaultRowHeight="12.75" x14ac:dyDescent="0.2"/>
  <cols>
    <col min="1" max="1" width="22.28515625" style="60" customWidth="1"/>
    <col min="2" max="2" width="1.28515625" style="48" customWidth="1"/>
    <col min="3" max="3" width="13.7109375" style="48" customWidth="1"/>
    <col min="4" max="4" width="1.28515625" style="48" customWidth="1"/>
    <col min="5" max="5" width="12.5703125" style="48" customWidth="1"/>
    <col min="6" max="6" width="1.5703125" style="48" customWidth="1"/>
    <col min="7" max="7" width="13.7109375" style="48" customWidth="1"/>
    <col min="8" max="8" width="1.5703125" style="48" customWidth="1"/>
    <col min="9" max="9" width="16.28515625" style="48" customWidth="1"/>
    <col min="10" max="10" width="1.28515625" style="48" customWidth="1"/>
    <col min="11" max="11" width="17" style="48" customWidth="1"/>
    <col min="12" max="12" width="1.7109375" style="48" customWidth="1"/>
    <col min="13" max="16384" width="9.28515625" style="48"/>
  </cols>
  <sheetData>
    <row r="1" spans="1:251" s="151" customFormat="1" ht="15.75" x14ac:dyDescent="0.25">
      <c r="A1" s="125" t="s">
        <v>124</v>
      </c>
      <c r="B1" s="150"/>
      <c r="C1" s="150"/>
    </row>
    <row r="2" spans="1:251" x14ac:dyDescent="0.2">
      <c r="A2" s="50"/>
      <c r="B2" s="152"/>
      <c r="C2" s="152"/>
    </row>
    <row r="3" spans="1:251" x14ac:dyDescent="0.2">
      <c r="A3" s="405" t="str">
        <f>+'6A-Loan Programs'!A1</f>
        <v>FY 2021</v>
      </c>
      <c r="B3" s="406"/>
      <c r="C3" s="406"/>
      <c r="D3" s="406"/>
      <c r="E3" s="406"/>
      <c r="F3" s="406"/>
      <c r="G3" s="406"/>
      <c r="H3" s="406"/>
      <c r="I3" s="406"/>
      <c r="J3" s="406"/>
      <c r="K3" s="406"/>
    </row>
    <row r="4" spans="1:251" x14ac:dyDescent="0.2">
      <c r="A4" s="316"/>
      <c r="B4" s="317"/>
      <c r="C4" s="318" t="s">
        <v>14</v>
      </c>
      <c r="D4" s="317"/>
      <c r="E4" s="317"/>
      <c r="F4" s="317"/>
      <c r="G4" s="317"/>
      <c r="H4" s="317"/>
      <c r="I4" s="318" t="s">
        <v>7</v>
      </c>
      <c r="J4" s="317"/>
      <c r="K4" s="318"/>
      <c r="L4" s="59"/>
    </row>
    <row r="5" spans="1:251" x14ac:dyDescent="0.2">
      <c r="A5" s="319" t="s">
        <v>5</v>
      </c>
      <c r="B5" s="317"/>
      <c r="C5" s="318" t="s">
        <v>6</v>
      </c>
      <c r="D5" s="317"/>
      <c r="E5" s="318" t="s">
        <v>173</v>
      </c>
      <c r="F5" s="317"/>
      <c r="G5" s="318" t="s">
        <v>15</v>
      </c>
      <c r="H5" s="317"/>
      <c r="I5" s="318" t="s">
        <v>16</v>
      </c>
      <c r="J5" s="317"/>
      <c r="K5" s="318"/>
      <c r="L5" s="59"/>
    </row>
    <row r="6" spans="1:251" x14ac:dyDescent="0.2">
      <c r="A6" s="320" t="s">
        <v>96</v>
      </c>
      <c r="B6" s="321"/>
      <c r="C6" s="322" t="s">
        <v>8</v>
      </c>
      <c r="D6" s="321"/>
      <c r="E6" s="322" t="s">
        <v>9</v>
      </c>
      <c r="F6" s="321"/>
      <c r="G6" s="322" t="s">
        <v>10</v>
      </c>
      <c r="H6" s="321"/>
      <c r="I6" s="322" t="s">
        <v>17</v>
      </c>
      <c r="J6" s="321"/>
      <c r="K6" s="323" t="s">
        <v>90</v>
      </c>
      <c r="L6" s="59"/>
    </row>
    <row r="7" spans="1:251" ht="13.15" customHeight="1" x14ac:dyDescent="0.2">
      <c r="A7" s="153"/>
      <c r="C7" s="154"/>
      <c r="D7" s="134"/>
      <c r="E7" s="154"/>
      <c r="F7" s="134"/>
      <c r="G7" s="154"/>
      <c r="H7" s="134"/>
      <c r="I7" s="154"/>
      <c r="J7" s="134"/>
      <c r="K7" s="154"/>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spans="1:251" ht="25.5" x14ac:dyDescent="0.2">
      <c r="A8" s="155" t="s">
        <v>64</v>
      </c>
      <c r="C8" s="69"/>
      <c r="D8" s="133"/>
      <c r="E8" s="69"/>
      <c r="F8" s="133"/>
      <c r="G8" s="69"/>
      <c r="H8" s="133"/>
      <c r="I8" s="69"/>
      <c r="J8" s="134"/>
      <c r="K8" s="135">
        <f>SUM(C8:I8)</f>
        <v>0</v>
      </c>
      <c r="M8" s="61"/>
      <c r="N8" s="136"/>
    </row>
    <row r="9" spans="1:251" x14ac:dyDescent="0.2">
      <c r="C9" s="134"/>
      <c r="D9" s="133"/>
      <c r="E9" s="134"/>
      <c r="F9" s="133"/>
      <c r="G9" s="134"/>
      <c r="H9" s="133"/>
      <c r="I9" s="134"/>
      <c r="J9" s="134"/>
      <c r="K9" s="134"/>
      <c r="M9" s="61"/>
      <c r="N9" s="136"/>
    </row>
    <row r="10" spans="1:251" x14ac:dyDescent="0.2">
      <c r="A10" s="155" t="s">
        <v>11</v>
      </c>
      <c r="C10" s="69"/>
      <c r="D10" s="133"/>
      <c r="E10" s="69"/>
      <c r="F10" s="133"/>
      <c r="G10" s="69"/>
      <c r="H10" s="133"/>
      <c r="I10" s="69"/>
      <c r="J10" s="134"/>
      <c r="K10" s="135">
        <f>SUM(C10:I10)</f>
        <v>0</v>
      </c>
      <c r="M10" s="61"/>
      <c r="N10" s="137"/>
    </row>
    <row r="11" spans="1:251" x14ac:dyDescent="0.2">
      <c r="C11" s="134"/>
      <c r="D11" s="133"/>
      <c r="E11" s="134"/>
      <c r="F11" s="133"/>
      <c r="G11" s="134"/>
      <c r="H11" s="133"/>
      <c r="I11" s="134"/>
      <c r="J11" s="134"/>
      <c r="K11" s="134"/>
      <c r="M11" s="61"/>
      <c r="N11" s="138"/>
    </row>
    <row r="12" spans="1:251" x14ac:dyDescent="0.2">
      <c r="A12" s="140" t="s">
        <v>45</v>
      </c>
      <c r="C12" s="69"/>
      <c r="D12" s="133"/>
      <c r="E12" s="69"/>
      <c r="F12" s="133"/>
      <c r="G12" s="69"/>
      <c r="H12" s="133"/>
      <c r="I12" s="69"/>
      <c r="J12" s="134"/>
      <c r="K12" s="135">
        <f>SUM(C12:I12)</f>
        <v>0</v>
      </c>
      <c r="M12" s="61"/>
      <c r="N12" s="107"/>
    </row>
    <row r="13" spans="1:251" x14ac:dyDescent="0.2">
      <c r="C13" s="134"/>
      <c r="D13" s="133"/>
      <c r="E13" s="134"/>
      <c r="F13" s="133"/>
      <c r="G13" s="134"/>
      <c r="H13" s="133"/>
      <c r="I13" s="134"/>
      <c r="J13" s="134"/>
      <c r="K13" s="134"/>
      <c r="M13" s="61"/>
      <c r="N13" s="107"/>
    </row>
    <row r="14" spans="1:251" ht="24" customHeight="1" x14ac:dyDescent="0.2">
      <c r="A14" s="140" t="s">
        <v>56</v>
      </c>
      <c r="B14" s="61"/>
      <c r="C14" s="69"/>
      <c r="D14" s="133"/>
      <c r="E14" s="69"/>
      <c r="F14" s="133"/>
      <c r="G14" s="69"/>
      <c r="H14" s="133"/>
      <c r="I14" s="69"/>
      <c r="J14" s="134"/>
      <c r="K14" s="135">
        <f>SUM(C14:I14)</f>
        <v>0</v>
      </c>
      <c r="M14" s="61"/>
      <c r="N14" s="107"/>
    </row>
    <row r="15" spans="1:251" x14ac:dyDescent="0.2">
      <c r="A15" s="141"/>
      <c r="B15" s="61"/>
      <c r="C15" s="134"/>
      <c r="D15" s="133"/>
      <c r="E15" s="134"/>
      <c r="F15" s="133"/>
      <c r="G15" s="134"/>
      <c r="H15" s="133"/>
      <c r="I15" s="134"/>
      <c r="J15" s="134"/>
      <c r="K15" s="134"/>
      <c r="M15" s="61"/>
      <c r="N15" s="107"/>
    </row>
    <row r="16" spans="1:251" ht="25.5" customHeight="1" x14ac:dyDescent="0.2">
      <c r="A16" s="140" t="s">
        <v>72</v>
      </c>
      <c r="B16" s="61"/>
      <c r="C16" s="69"/>
      <c r="D16" s="133"/>
      <c r="E16" s="69"/>
      <c r="F16" s="133"/>
      <c r="G16" s="69"/>
      <c r="H16" s="133"/>
      <c r="I16" s="69"/>
      <c r="J16" s="134"/>
      <c r="K16" s="135">
        <f>SUM(C16:I16)</f>
        <v>0</v>
      </c>
      <c r="M16" s="61"/>
      <c r="N16" s="108"/>
    </row>
    <row r="17" spans="1:14" x14ac:dyDescent="0.2">
      <c r="A17" s="141"/>
      <c r="B17" s="61"/>
      <c r="C17" s="134"/>
      <c r="D17" s="133"/>
      <c r="E17" s="134"/>
      <c r="F17" s="133"/>
      <c r="G17" s="134"/>
      <c r="H17" s="133"/>
      <c r="I17" s="134"/>
      <c r="J17" s="134"/>
      <c r="K17" s="134"/>
      <c r="M17" s="61"/>
      <c r="N17" s="108"/>
    </row>
    <row r="18" spans="1:14" x14ac:dyDescent="0.2">
      <c r="A18" s="142" t="s">
        <v>61</v>
      </c>
      <c r="B18" s="61"/>
      <c r="C18" s="69"/>
      <c r="D18" s="133"/>
      <c r="E18" s="69"/>
      <c r="F18" s="133"/>
      <c r="G18" s="69"/>
      <c r="H18" s="133"/>
      <c r="I18" s="69"/>
      <c r="J18" s="134"/>
      <c r="K18" s="135">
        <f>SUM(C18:I18)</f>
        <v>0</v>
      </c>
      <c r="M18" s="61"/>
      <c r="N18" s="108"/>
    </row>
    <row r="19" spans="1:14" x14ac:dyDescent="0.2">
      <c r="A19" s="141"/>
      <c r="B19" s="61"/>
      <c r="C19" s="134"/>
      <c r="D19" s="133"/>
      <c r="E19" s="134"/>
      <c r="F19" s="133"/>
      <c r="G19" s="134"/>
      <c r="H19" s="133"/>
      <c r="I19" s="134"/>
      <c r="J19" s="134"/>
      <c r="K19" s="134"/>
      <c r="M19" s="61"/>
      <c r="N19" s="108"/>
    </row>
    <row r="20" spans="1:14" ht="25.5" customHeight="1" x14ac:dyDescent="0.2">
      <c r="A20" s="142" t="s">
        <v>62</v>
      </c>
      <c r="B20" s="61"/>
      <c r="C20" s="69"/>
      <c r="D20" s="133"/>
      <c r="E20" s="69"/>
      <c r="F20" s="133"/>
      <c r="G20" s="69"/>
      <c r="H20" s="133"/>
      <c r="I20" s="69"/>
      <c r="J20" s="134"/>
      <c r="K20" s="135">
        <f>SUM(C20:I20)</f>
        <v>0</v>
      </c>
      <c r="M20" s="61"/>
      <c r="N20" s="108"/>
    </row>
    <row r="21" spans="1:14" x14ac:dyDescent="0.2">
      <c r="A21" s="141"/>
      <c r="B21" s="61"/>
      <c r="C21" s="134"/>
      <c r="D21" s="133"/>
      <c r="E21" s="134"/>
      <c r="F21" s="133"/>
      <c r="G21" s="134"/>
      <c r="H21" s="133"/>
      <c r="I21" s="134"/>
      <c r="J21" s="134"/>
      <c r="K21" s="134"/>
      <c r="M21" s="61"/>
      <c r="N21" s="108"/>
    </row>
    <row r="22" spans="1:14" ht="25.5" customHeight="1" x14ac:dyDescent="0.2">
      <c r="A22" s="142" t="s">
        <v>63</v>
      </c>
      <c r="B22" s="61"/>
      <c r="C22" s="69"/>
      <c r="D22" s="133"/>
      <c r="E22" s="69"/>
      <c r="F22" s="133"/>
      <c r="G22" s="69"/>
      <c r="H22" s="133"/>
      <c r="I22" s="69"/>
      <c r="J22" s="134"/>
      <c r="K22" s="135">
        <f>SUM(C22:I22)</f>
        <v>0</v>
      </c>
      <c r="M22" s="61"/>
      <c r="N22" s="108"/>
    </row>
    <row r="23" spans="1:14" x14ac:dyDescent="0.2">
      <c r="A23" s="141"/>
      <c r="B23" s="61"/>
      <c r="C23" s="134"/>
      <c r="D23" s="133"/>
      <c r="E23" s="134"/>
      <c r="F23" s="133"/>
      <c r="G23" s="134"/>
      <c r="H23" s="133"/>
      <c r="I23" s="134"/>
      <c r="J23" s="134"/>
      <c r="K23" s="135"/>
      <c r="M23" s="61"/>
      <c r="N23" s="108"/>
    </row>
    <row r="24" spans="1:14" ht="25.5" x14ac:dyDescent="0.2">
      <c r="A24" s="140" t="s">
        <v>73</v>
      </c>
      <c r="B24" s="61"/>
      <c r="C24" s="69"/>
      <c r="D24" s="133"/>
      <c r="E24" s="69"/>
      <c r="F24" s="133"/>
      <c r="G24" s="69"/>
      <c r="H24" s="133"/>
      <c r="I24" s="69"/>
      <c r="J24" s="134"/>
      <c r="K24" s="135">
        <f t="shared" ref="K24:K30" si="0">SUM(C24:I24)</f>
        <v>0</v>
      </c>
      <c r="M24" s="61"/>
      <c r="N24" s="108"/>
    </row>
    <row r="25" spans="1:14" x14ac:dyDescent="0.2">
      <c r="A25" s="140"/>
      <c r="B25" s="61"/>
      <c r="C25" s="134"/>
      <c r="D25" s="133"/>
      <c r="E25" s="134"/>
      <c r="F25" s="133"/>
      <c r="G25" s="134"/>
      <c r="H25" s="133"/>
      <c r="I25" s="134"/>
      <c r="J25" s="134"/>
      <c r="K25" s="135"/>
      <c r="M25" s="61"/>
      <c r="N25" s="108"/>
    </row>
    <row r="26" spans="1:14" ht="37.5" customHeight="1" x14ac:dyDescent="0.2">
      <c r="A26" s="140" t="s">
        <v>74</v>
      </c>
      <c r="B26" s="61"/>
      <c r="C26" s="69"/>
      <c r="D26" s="133"/>
      <c r="E26" s="69"/>
      <c r="F26" s="133"/>
      <c r="G26" s="69"/>
      <c r="H26" s="133"/>
      <c r="I26" s="69"/>
      <c r="J26" s="134"/>
      <c r="K26" s="135">
        <f t="shared" si="0"/>
        <v>0</v>
      </c>
      <c r="M26" s="61"/>
      <c r="N26" s="108"/>
    </row>
    <row r="27" spans="1:14" x14ac:dyDescent="0.2">
      <c r="A27" s="140"/>
      <c r="B27" s="61"/>
      <c r="C27" s="134"/>
      <c r="D27" s="133"/>
      <c r="E27" s="134"/>
      <c r="F27" s="133"/>
      <c r="G27" s="134"/>
      <c r="H27" s="133"/>
      <c r="I27" s="134"/>
      <c r="J27" s="134"/>
      <c r="K27" s="135"/>
      <c r="M27" s="61"/>
      <c r="N27" s="108"/>
    </row>
    <row r="28" spans="1:14" ht="25.5" x14ac:dyDescent="0.2">
      <c r="A28" s="140" t="s">
        <v>75</v>
      </c>
      <c r="B28" s="61"/>
      <c r="C28" s="69"/>
      <c r="D28" s="133"/>
      <c r="E28" s="69"/>
      <c r="F28" s="133"/>
      <c r="G28" s="69"/>
      <c r="H28" s="133"/>
      <c r="I28" s="69"/>
      <c r="J28" s="134"/>
      <c r="K28" s="135">
        <f t="shared" si="0"/>
        <v>0</v>
      </c>
      <c r="M28" s="61"/>
      <c r="N28" s="108"/>
    </row>
    <row r="29" spans="1:14" x14ac:dyDescent="0.2">
      <c r="A29" s="140"/>
      <c r="B29" s="61"/>
      <c r="C29" s="134"/>
      <c r="D29" s="133"/>
      <c r="E29" s="134"/>
      <c r="F29" s="133"/>
      <c r="G29" s="134"/>
      <c r="H29" s="133"/>
      <c r="I29" s="133"/>
      <c r="J29" s="134"/>
      <c r="K29" s="135"/>
      <c r="M29" s="61"/>
      <c r="N29" s="108"/>
    </row>
    <row r="30" spans="1:14" ht="25.5" x14ac:dyDescent="0.2">
      <c r="A30" s="140" t="s">
        <v>76</v>
      </c>
      <c r="B30" s="61"/>
      <c r="C30" s="69"/>
      <c r="D30" s="133"/>
      <c r="E30" s="69"/>
      <c r="F30" s="133"/>
      <c r="G30" s="69"/>
      <c r="H30" s="133"/>
      <c r="I30" s="69"/>
      <c r="J30" s="134"/>
      <c r="K30" s="135">
        <f t="shared" si="0"/>
        <v>0</v>
      </c>
      <c r="M30" s="61"/>
      <c r="N30" s="108"/>
    </row>
    <row r="31" spans="1:14" x14ac:dyDescent="0.2">
      <c r="A31" s="141"/>
      <c r="B31" s="61"/>
      <c r="C31" s="134"/>
      <c r="D31" s="133"/>
      <c r="E31" s="134"/>
      <c r="F31" s="133"/>
      <c r="G31" s="134"/>
      <c r="H31" s="133"/>
      <c r="I31" s="134"/>
      <c r="J31" s="134"/>
      <c r="K31" s="134"/>
      <c r="M31" s="61"/>
      <c r="N31" s="108"/>
    </row>
    <row r="32" spans="1:14" ht="25.5" customHeight="1" x14ac:dyDescent="0.2">
      <c r="A32" s="388"/>
      <c r="B32" s="61"/>
      <c r="C32" s="69"/>
      <c r="D32" s="133"/>
      <c r="E32" s="69"/>
      <c r="F32" s="133"/>
      <c r="G32" s="69"/>
      <c r="H32" s="133"/>
      <c r="I32" s="69"/>
      <c r="J32" s="134"/>
      <c r="K32" s="135">
        <f>SUM(C32:I32)</f>
        <v>0</v>
      </c>
      <c r="M32" s="61"/>
      <c r="N32" s="61"/>
    </row>
    <row r="33" spans="1:251" x14ac:dyDescent="0.2">
      <c r="A33" s="380"/>
      <c r="B33" s="61"/>
      <c r="C33" s="134"/>
      <c r="D33" s="133"/>
      <c r="E33" s="134"/>
      <c r="F33" s="133"/>
      <c r="G33" s="134"/>
      <c r="H33" s="133"/>
      <c r="I33" s="134"/>
      <c r="J33" s="134"/>
      <c r="K33" s="134"/>
      <c r="M33" s="61"/>
      <c r="N33" s="61"/>
    </row>
    <row r="34" spans="1:251" x14ac:dyDescent="0.2">
      <c r="A34" s="388"/>
      <c r="B34" s="61"/>
      <c r="C34" s="69"/>
      <c r="D34" s="133"/>
      <c r="E34" s="69"/>
      <c r="F34" s="133"/>
      <c r="G34" s="69"/>
      <c r="H34" s="133"/>
      <c r="I34" s="69"/>
      <c r="J34" s="134"/>
      <c r="K34" s="135">
        <f>SUM(C34:I34)</f>
        <v>0</v>
      </c>
      <c r="M34" s="61"/>
      <c r="N34" s="61"/>
    </row>
    <row r="35" spans="1:251" ht="13.15" customHeight="1" x14ac:dyDescent="0.2">
      <c r="A35" s="153"/>
      <c r="C35" s="154"/>
      <c r="D35" s="134"/>
      <c r="E35" s="154"/>
      <c r="F35" s="134"/>
      <c r="G35" s="154"/>
      <c r="H35" s="134"/>
      <c r="I35" s="154"/>
      <c r="J35" s="134"/>
      <c r="K35" s="154"/>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row>
    <row r="36" spans="1:251" x14ac:dyDescent="0.2">
      <c r="A36" s="143"/>
      <c r="B36" s="61"/>
      <c r="C36" s="69"/>
      <c r="D36" s="133"/>
      <c r="E36" s="69"/>
      <c r="F36" s="133"/>
      <c r="G36" s="69"/>
      <c r="H36" s="133"/>
      <c r="I36" s="69"/>
      <c r="J36" s="61"/>
      <c r="K36" s="135">
        <f>SUM(C36:I36)</f>
        <v>0</v>
      </c>
    </row>
    <row r="37" spans="1:251" x14ac:dyDescent="0.2">
      <c r="B37" s="61"/>
      <c r="C37" s="134"/>
      <c r="D37" s="133"/>
      <c r="E37" s="134"/>
      <c r="F37" s="133"/>
      <c r="G37" s="134"/>
      <c r="H37" s="133"/>
      <c r="I37" s="134"/>
      <c r="J37" s="61"/>
      <c r="K37" s="135"/>
    </row>
    <row r="38" spans="1:251" x14ac:dyDescent="0.2">
      <c r="A38" s="68"/>
      <c r="B38" s="61"/>
      <c r="C38" s="69"/>
      <c r="D38" s="133"/>
      <c r="E38" s="69"/>
      <c r="F38" s="133"/>
      <c r="G38" s="69"/>
      <c r="H38" s="133"/>
      <c r="I38" s="69"/>
      <c r="J38" s="61"/>
      <c r="K38" s="135">
        <f>SUM(C38:I38)</f>
        <v>0</v>
      </c>
    </row>
    <row r="39" spans="1:251" x14ac:dyDescent="0.2">
      <c r="C39" s="157"/>
      <c r="D39" s="61"/>
      <c r="E39" s="157"/>
      <c r="F39" s="61"/>
      <c r="G39" s="157"/>
      <c r="H39" s="61"/>
      <c r="I39" s="157"/>
      <c r="K39" s="157"/>
    </row>
    <row r="40" spans="1:251" ht="19.5" customHeight="1" thickBot="1" x14ac:dyDescent="0.25">
      <c r="A40" s="60" t="s">
        <v>84</v>
      </c>
      <c r="C40" s="73">
        <f>SUM(C7:C39)</f>
        <v>0</v>
      </c>
      <c r="E40" s="73">
        <f>SUM(E7:E39)</f>
        <v>0</v>
      </c>
      <c r="G40" s="73">
        <f>SUM(G7:G39)</f>
        <v>0</v>
      </c>
      <c r="I40" s="73">
        <f>SUM(I7:I39)</f>
        <v>0</v>
      </c>
      <c r="K40" s="73">
        <f>SUM(K7:K39)</f>
        <v>0</v>
      </c>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c r="IL40" s="72"/>
      <c r="IM40" s="72"/>
      <c r="IN40" s="72"/>
      <c r="IO40" s="72"/>
      <c r="IP40" s="72"/>
      <c r="IQ40" s="72"/>
    </row>
    <row r="41" spans="1:251" ht="13.5" thickTop="1" x14ac:dyDescent="0.2"/>
    <row r="42" spans="1:251" ht="24" x14ac:dyDescent="0.2">
      <c r="G42" s="49"/>
      <c r="H42" s="49"/>
      <c r="I42" s="158"/>
      <c r="K42" s="159" t="s">
        <v>70</v>
      </c>
    </row>
    <row r="43" spans="1:251" x14ac:dyDescent="0.2">
      <c r="G43" s="49"/>
      <c r="H43" s="49"/>
      <c r="I43" s="49"/>
    </row>
    <row r="44" spans="1:251" x14ac:dyDescent="0.2">
      <c r="G44" s="49"/>
      <c r="H44" s="49"/>
      <c r="I44" s="49"/>
    </row>
    <row r="45" spans="1:251" x14ac:dyDescent="0.2">
      <c r="G45" s="49"/>
      <c r="H45" s="49"/>
      <c r="I45" s="49"/>
    </row>
    <row r="46" spans="1:251" x14ac:dyDescent="0.2">
      <c r="G46" s="49"/>
      <c r="H46" s="49"/>
      <c r="I46" s="49"/>
    </row>
    <row r="47" spans="1:251" x14ac:dyDescent="0.2">
      <c r="G47" s="49"/>
      <c r="H47" s="49"/>
      <c r="I47" s="49"/>
    </row>
  </sheetData>
  <protectedRanges>
    <protectedRange sqref="A8:I38" name="Range1"/>
  </protectedRanges>
  <mergeCells count="1">
    <mergeCell ref="A3:K3"/>
  </mergeCells>
  <phoneticPr fontId="0" type="noConversion"/>
  <printOptions horizontalCentered="1"/>
  <pageMargins left="0.75" right="0.52" top="0.75" bottom="1.25" header="0.5" footer="0.5"/>
  <pageSetup scale="91" orientation="portrait" blackAndWhite="1" r:id="rId1"/>
  <headerFooter alignWithMargins="0">
    <oddFooter>&amp;C&amp;F--&amp;A: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11"/>
  <sheetViews>
    <sheetView zoomScaleNormal="100" workbookViewId="0">
      <selection activeCell="A6" sqref="A6"/>
    </sheetView>
  </sheetViews>
  <sheetFormatPr defaultRowHeight="12.75" x14ac:dyDescent="0.2"/>
  <cols>
    <col min="1" max="1" width="82.7109375" customWidth="1"/>
    <col min="2" max="2" width="3" customWidth="1"/>
  </cols>
  <sheetData>
    <row r="2" spans="1:1" s="4" customFormat="1" ht="15.75" x14ac:dyDescent="0.25">
      <c r="A2" s="7" t="s">
        <v>125</v>
      </c>
    </row>
    <row r="3" spans="1:1" s="4" customFormat="1" x14ac:dyDescent="0.2"/>
    <row r="4" spans="1:1" s="4" customFormat="1" ht="36.75" customHeight="1" x14ac:dyDescent="0.2">
      <c r="A4" s="110" t="s">
        <v>148</v>
      </c>
    </row>
    <row r="5" spans="1:1" s="4" customFormat="1" x14ac:dyDescent="0.2"/>
    <row r="6" spans="1:1" s="4" customFormat="1" x14ac:dyDescent="0.2"/>
    <row r="7" spans="1:1" s="4" customFormat="1" x14ac:dyDescent="0.2"/>
    <row r="8" spans="1:1" s="4" customFormat="1" x14ac:dyDescent="0.2"/>
    <row r="9" spans="1:1" s="4" customFormat="1" x14ac:dyDescent="0.2"/>
    <row r="10" spans="1:1" s="4" customFormat="1" x14ac:dyDescent="0.2"/>
    <row r="11" spans="1:1" s="4" customFormat="1" x14ac:dyDescent="0.2"/>
  </sheetData>
  <phoneticPr fontId="0" type="noConversion"/>
  <printOptions horizontalCentered="1"/>
  <pageMargins left="0.75" right="0.75" top="1" bottom="1" header="0.5" footer="0.5"/>
  <pageSetup orientation="portrait" blackAndWhite="1" r:id="rId1"/>
  <headerFooter alignWithMargins="0">
    <oddFooter>&amp;C&amp;F--&amp;A: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6</vt:i4>
      </vt:variant>
    </vt:vector>
  </HeadingPairs>
  <TitlesOfParts>
    <vt:vector size="40" baseType="lpstr">
      <vt:lpstr>Note 6 - Overall Narrative</vt:lpstr>
      <vt:lpstr>6A -Narrative</vt:lpstr>
      <vt:lpstr>6A-Loan Programs</vt:lpstr>
      <vt:lpstr>6A  Net Assets Summary</vt:lpstr>
      <vt:lpstr>6B - Narrative</vt:lpstr>
      <vt:lpstr>6B_ Direct Loans Prior 92</vt:lpstr>
      <vt:lpstr>6C - Narrative </vt:lpstr>
      <vt:lpstr>6C_DL obl after 91</vt:lpstr>
      <vt:lpstr>6D - Narrative</vt:lpstr>
      <vt:lpstr>6D_Tot Amt DL Disbursed aft 91</vt:lpstr>
      <vt:lpstr>6E - Narrative </vt:lpstr>
      <vt:lpstr>6E_Sub Exp DL af91</vt:lpstr>
      <vt:lpstr>6F - Narrative </vt:lpstr>
      <vt:lpstr>6F_DL Sub Rt by Component</vt:lpstr>
      <vt:lpstr>6G - Narrative</vt:lpstr>
      <vt:lpstr>6G_Schd RecnSubCst AlownDLPst91</vt:lpstr>
      <vt:lpstr>6H - Narrative</vt:lpstr>
      <vt:lpstr>6H_ Dflt Guar L  pr92</vt:lpstr>
      <vt:lpstr>6I - Narrative</vt:lpstr>
      <vt:lpstr>6I_Dft Guar L af 91</vt:lpstr>
      <vt:lpstr>6J - Narrative </vt:lpstr>
      <vt:lpstr>6J_Guar Lns Outstg </vt:lpstr>
      <vt:lpstr>6K - Narrative </vt:lpstr>
      <vt:lpstr>6K_Liab for Loan Guarantees</vt:lpstr>
      <vt:lpstr>6L - Narrative </vt:lpstr>
      <vt:lpstr>6L_Loan Guar Subsidy Exp</vt:lpstr>
      <vt:lpstr>6M - Narrative</vt:lpstr>
      <vt:lpstr>6M_SubsRt LnGuar by ProgCompont</vt:lpstr>
      <vt:lpstr>6N - Narrative</vt:lpstr>
      <vt:lpstr>6N_Sch Recon LGar Liab Bal</vt:lpstr>
      <vt:lpstr>6O - Narrative</vt:lpstr>
      <vt:lpstr>6O_Admin exp</vt:lpstr>
      <vt:lpstr>6P_Narrative</vt:lpstr>
      <vt:lpstr>6P_Loans Receivable</vt:lpstr>
      <vt:lpstr>'6L_Loan Guar Subsidy Exp'!Print_Area</vt:lpstr>
      <vt:lpstr>'6B_ Direct Loans Prior 92'!Print_Titles</vt:lpstr>
      <vt:lpstr>'6D_Tot Amt DL Disbursed aft 91'!Print_Titles</vt:lpstr>
      <vt:lpstr>'6E_Sub Exp DL af91'!Print_Titles</vt:lpstr>
      <vt:lpstr>'6H_ Dflt Guar L  pr92'!Print_Titles</vt:lpstr>
      <vt:lpstr>'6L_Loan Guar Subsidy 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ECarter@doc.gov</dc:creator>
  <cp:lastModifiedBy>Pham, Christine (Federal)</cp:lastModifiedBy>
  <cp:lastPrinted>2016-06-14T20:22:15Z</cp:lastPrinted>
  <dcterms:created xsi:type="dcterms:W3CDTF">2002-05-31T15:21:29Z</dcterms:created>
  <dcterms:modified xsi:type="dcterms:W3CDTF">2021-08-27T16:31:00Z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